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C:\Users\sanita.djadela\Desktop\sagatave\"/>
    </mc:Choice>
  </mc:AlternateContent>
  <xr:revisionPtr revIDLastSave="0" documentId="13_ncr:1_{DBF2D98E-925C-4F70-97DD-C1CD1862D359}" xr6:coauthVersionLast="47" xr6:coauthVersionMax="47" xr10:uidLastSave="{00000000-0000-0000-0000-000000000000}"/>
  <bookViews>
    <workbookView xWindow="-108" yWindow="-108" windowWidth="23256" windowHeight="12456" xr2:uid="{00000000-000D-0000-FFFF-FFFF00000000}"/>
  </bookViews>
  <sheets>
    <sheet name="SAI" sheetId="1" r:id="rId1"/>
  </sheets>
  <definedNames>
    <definedName name="_xlnm.Print_Area" localSheetId="0">SAI!$A$1:$O$100</definedName>
    <definedName name="_xlnm.Print_Titles" localSheetId="0">SAI!$10:$13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0" i="1" l="1"/>
  <c r="O89" i="1"/>
  <c r="O86" i="1"/>
  <c r="O87" i="1"/>
  <c r="O85" i="1"/>
  <c r="G75" i="1"/>
  <c r="G79" i="1" s="1"/>
  <c r="H75" i="1"/>
  <c r="H79" i="1" s="1"/>
  <c r="I75" i="1"/>
  <c r="I79" i="1" s="1"/>
  <c r="I91" i="1" s="1"/>
  <c r="I93" i="1" s="1"/>
  <c r="J75" i="1"/>
  <c r="J79" i="1" s="1"/>
  <c r="J91" i="1" s="1"/>
  <c r="J93" i="1" s="1"/>
  <c r="K75" i="1"/>
  <c r="K79" i="1" s="1"/>
  <c r="K91" i="1" s="1"/>
  <c r="K93" i="1" s="1"/>
  <c r="L75" i="1"/>
  <c r="L79" i="1" s="1"/>
  <c r="L91" i="1" s="1"/>
  <c r="L93" i="1" s="1"/>
  <c r="M75" i="1"/>
  <c r="M79" i="1" s="1"/>
  <c r="M91" i="1" s="1"/>
  <c r="M93" i="1" s="1"/>
  <c r="N75" i="1"/>
  <c r="N79" i="1" s="1"/>
  <c r="N91" i="1" s="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74" i="1"/>
  <c r="O73" i="1"/>
  <c r="O72" i="1"/>
  <c r="O71" i="1"/>
  <c r="O69" i="1"/>
  <c r="H91" i="1" l="1"/>
  <c r="H93" i="1" s="1"/>
  <c r="G91" i="1"/>
  <c r="G93" i="1" s="1"/>
  <c r="O75" i="1"/>
  <c r="O79" i="1" s="1"/>
  <c r="O91" i="1" s="1"/>
</calcChain>
</file>

<file path=xl/sharedStrings.xml><?xml version="1.0" encoding="utf-8"?>
<sst xmlns="http://schemas.openxmlformats.org/spreadsheetml/2006/main" count="435" uniqueCount="214">
  <si>
    <t>Pārskats par saistību apmēru</t>
  </si>
  <si>
    <t>x</t>
  </si>
  <si>
    <t>(euro)</t>
  </si>
  <si>
    <t>Kods</t>
  </si>
  <si>
    <t>Līguma Nr.</t>
  </si>
  <si>
    <t>Aizdevējs</t>
  </si>
  <si>
    <t>Institucionālā sektora klasifikācijas kods</t>
  </si>
  <si>
    <t>Mērķis</t>
  </si>
  <si>
    <t>Līguma noslēgšanas datums</t>
  </si>
  <si>
    <t>Saistību apmērs</t>
  </si>
  <si>
    <t>turpmākajos gados</t>
  </si>
  <si>
    <t>pavisam (1.+2.+3.+4.+ 5+.6.+7.+8.)</t>
  </si>
  <si>
    <t>A</t>
  </si>
  <si>
    <t>B</t>
  </si>
  <si>
    <t>C</t>
  </si>
  <si>
    <t>D</t>
  </si>
  <si>
    <t>E</t>
  </si>
  <si>
    <t>F</t>
  </si>
  <si>
    <t>1</t>
  </si>
  <si>
    <t>2</t>
  </si>
  <si>
    <t>3</t>
  </si>
  <si>
    <t>4</t>
  </si>
  <si>
    <t>5</t>
  </si>
  <si>
    <t>6</t>
  </si>
  <si>
    <t>7</t>
  </si>
  <si>
    <t>8</t>
  </si>
  <si>
    <t>9</t>
  </si>
  <si>
    <t>Aizņēmumi no Valsts kases</t>
  </si>
  <si>
    <t>AIZN.VK</t>
  </si>
  <si>
    <t>A2/1/09/460</t>
  </si>
  <si>
    <t>Valsts kase</t>
  </si>
  <si>
    <t>S130100</t>
  </si>
  <si>
    <t>20.03.2013</t>
  </si>
  <si>
    <t>A2/1/13/75</t>
  </si>
  <si>
    <t>Ķekavas sākumskolas 3B korpusa būvniecība P-44/2013</t>
  </si>
  <si>
    <t>08.03.2013</t>
  </si>
  <si>
    <t>A2/1/14/687</t>
  </si>
  <si>
    <t>Baldones PII Vāverīte rekonstrukcija papildus korpusa celtniecības uzsākšana P-448/2014</t>
  </si>
  <si>
    <t>17.09.2014</t>
  </si>
  <si>
    <t>A2/1/14/82</t>
  </si>
  <si>
    <t>14.02.2014</t>
  </si>
  <si>
    <t>A2/1/16/192</t>
  </si>
  <si>
    <t>30.06.2016</t>
  </si>
  <si>
    <t>A2/1/16/237</t>
  </si>
  <si>
    <t>05.07.2016</t>
  </si>
  <si>
    <t>A2/1/16/24</t>
  </si>
  <si>
    <t>11.02.2016</t>
  </si>
  <si>
    <t>A2/1/16/498</t>
  </si>
  <si>
    <t>14.01.2016</t>
  </si>
  <si>
    <t>A2/1/17/352</t>
  </si>
  <si>
    <t>Baldones vidusskolas stadiona būvniecība P242/2017</t>
  </si>
  <si>
    <t>05.06.2017</t>
  </si>
  <si>
    <t>A2/1/17/670</t>
  </si>
  <si>
    <t>15.09.2017</t>
  </si>
  <si>
    <t>A2/1/17/671</t>
  </si>
  <si>
    <t>A2/1/17/760</t>
  </si>
  <si>
    <t>16.10.2017</t>
  </si>
  <si>
    <t>A2/1/17/876</t>
  </si>
  <si>
    <t>06.12.2017</t>
  </si>
  <si>
    <t>A2/1/18/233</t>
  </si>
  <si>
    <t>16.05.2018</t>
  </si>
  <si>
    <t>A2/1/18/234</t>
  </si>
  <si>
    <t>A2/1/18/628</t>
  </si>
  <si>
    <t>06.09.2018</t>
  </si>
  <si>
    <t>A2/1/18/753</t>
  </si>
  <si>
    <t>30.10.2018</t>
  </si>
  <si>
    <t>A2/1/18/886</t>
  </si>
  <si>
    <t>17.12.2018</t>
  </si>
  <si>
    <t>A2/1/19/152</t>
  </si>
  <si>
    <t>15.05.2019</t>
  </si>
  <si>
    <t>A2/1/19/153</t>
  </si>
  <si>
    <t>A2/1/19/70</t>
  </si>
  <si>
    <t>14.03.2019</t>
  </si>
  <si>
    <t>A2/1/20/175</t>
  </si>
  <si>
    <t>05.05.2020</t>
  </si>
  <si>
    <t>A2/1/20/366</t>
  </si>
  <si>
    <t>SIA Baložu komunālā saimniecība pamatkapitāla palielināšanai KF projekta (Nr.4.3.1.0/17/A/011) Siltumtīklu modernizācija Titurgā īstenošanai P-154/2020</t>
  </si>
  <si>
    <t>16.06.2020</t>
  </si>
  <si>
    <t>A2/1/20/647</t>
  </si>
  <si>
    <t>14.09.2020</t>
  </si>
  <si>
    <t>A2/1/20/818</t>
  </si>
  <si>
    <t>13.11.2020</t>
  </si>
  <si>
    <t>A2/1/20/822</t>
  </si>
  <si>
    <t>16.11.2020</t>
  </si>
  <si>
    <t>A2/1/20/850</t>
  </si>
  <si>
    <t>projekta Pirmsskolas izglītības iestādes Ieviņa ķekavas ciemā paplašināšana īstenošanai P-473/2020</t>
  </si>
  <si>
    <t>04.12.2020</t>
  </si>
  <si>
    <t>A2/1/21/119</t>
  </si>
  <si>
    <t>ERAF projekta (Nr.3.3.1.0/18/I/010) "Infrastruktūras izbūve uzņēmējdarbības atbalstam Baložos, Ķekavas novadā" īstenošanai P-56/2021</t>
  </si>
  <si>
    <t>08.04.2021</t>
  </si>
  <si>
    <t>A2/1/21/125</t>
  </si>
  <si>
    <t>10.04.2021</t>
  </si>
  <si>
    <t>A2/1/21/584</t>
  </si>
  <si>
    <t>01.10.2021</t>
  </si>
  <si>
    <t>A2/1/21/585</t>
  </si>
  <si>
    <t>A2/1/21/586</t>
  </si>
  <si>
    <t>A2/1/22/149</t>
  </si>
  <si>
    <t>13.06.2022</t>
  </si>
  <si>
    <t>A2/1/22/35</t>
  </si>
  <si>
    <t>02.03.2022</t>
  </si>
  <si>
    <t>A2/1/22/361</t>
  </si>
  <si>
    <t>24.08.2022</t>
  </si>
  <si>
    <t>A2/1/22/362</t>
  </si>
  <si>
    <t>A2/1/22/448</t>
  </si>
  <si>
    <t>projekta "Apvienotā gājēju ceļa un veloceliņa izbūve gar autoceļu V2 Ķekavas pagastā, Ķekavas novadā, no Egļu ielas līdz Katlakalna ielai (a/c V1)" investīciju īstenošanai P-319/2022</t>
  </si>
  <si>
    <t>18.10.2022</t>
  </si>
  <si>
    <t>A2/1/22/449</t>
  </si>
  <si>
    <t>projekta "Teritorijas labiekārtojums Zaļā ielā 5, Baložos" investīciju īstenošanai P-318/2022</t>
  </si>
  <si>
    <t>A2/1/22/450</t>
  </si>
  <si>
    <t>A/2/1/22/451</t>
  </si>
  <si>
    <t>A2/1/22/578</t>
  </si>
  <si>
    <t>21.12.2022</t>
  </si>
  <si>
    <t>A2/1/23/205</t>
  </si>
  <si>
    <t>13.07.2023</t>
  </si>
  <si>
    <t>A2/1/23/248</t>
  </si>
  <si>
    <t>16.10.2023</t>
  </si>
  <si>
    <t>A2/1/23/426</t>
  </si>
  <si>
    <t>17.10.2023</t>
  </si>
  <si>
    <t>A2/1/23/427</t>
  </si>
  <si>
    <t>A2/1/23/77</t>
  </si>
  <si>
    <t>18.04.2023</t>
  </si>
  <si>
    <t>A2/1/23/79</t>
  </si>
  <si>
    <t>ERAF projekta (Nr4.2.2.0./21/A/090) Ķekavas kultūras nama energoefektivitātes paaugstināšana P-37/2023</t>
  </si>
  <si>
    <t>A2/1/24/27</t>
  </si>
  <si>
    <t>07.05.2024</t>
  </si>
  <si>
    <t>A2/1/24/307</t>
  </si>
  <si>
    <t>17.12.2024</t>
  </si>
  <si>
    <t>A2/1/24/308</t>
  </si>
  <si>
    <t>20.12.2024</t>
  </si>
  <si>
    <t>A2/1/24/60</t>
  </si>
  <si>
    <t>19.06.2024</t>
  </si>
  <si>
    <t>A2/1/25/312</t>
  </si>
  <si>
    <t>22.08.2025</t>
  </si>
  <si>
    <t>A2/1/25/458</t>
  </si>
  <si>
    <t>projekts "Sporta laukuma izbūve Sporta ielā 1, Katlakalnā, Ķekavas pagasta Ķekavas novads" P-432/2025</t>
  </si>
  <si>
    <t>16.12.2025</t>
  </si>
  <si>
    <t>Kopā</t>
  </si>
  <si>
    <t>Pārējie aizņēmumi</t>
  </si>
  <si>
    <t>AIZN.PAR</t>
  </si>
  <si>
    <t>Pavisam</t>
  </si>
  <si>
    <t>Galvotie aizņēmumi no Valsts kases</t>
  </si>
  <si>
    <t>GALV.VK</t>
  </si>
  <si>
    <t>Pārējie galvotie aizņēmumi</t>
  </si>
  <si>
    <t>GALV.PAR</t>
  </si>
  <si>
    <t>28G0472</t>
  </si>
  <si>
    <t>SEB banka</t>
  </si>
  <si>
    <t>S122000</t>
  </si>
  <si>
    <t>Studiju kredīts</t>
  </si>
  <si>
    <t>15.12.2016</t>
  </si>
  <si>
    <t>ILGT</t>
  </si>
  <si>
    <t>Citas ilgtermiņa saistības</t>
  </si>
  <si>
    <t>Kopā saistības</t>
  </si>
  <si>
    <t>Saistību apjoms % no plānotajiem pamatbudžeta ieņēmumiem</t>
  </si>
  <si>
    <t>PL.IEN</t>
  </si>
  <si>
    <t>Pārskata gadā plānotie pamatbudžeta ieņēmumi bez valsts budžeta transfertiem noteikta mērķa finansēšanai, tajā skaitā bez valsts budžeta transfertiem Eiropas Savienības un citas ārvalstu finanšu palīdzības līdzfinansētiem projektiem noteiktu mērķu (izdevumu) finansēšanai, un iemaksām pašvaldību finanšu izlīdzināšanas fondā</t>
  </si>
  <si>
    <t>Publiskā ārtelpa (Ābeļdārzs)</t>
  </si>
  <si>
    <t>PROJEKTS</t>
  </si>
  <si>
    <t>Daugmales pamatskolas sporta laukums (pārbūve)</t>
  </si>
  <si>
    <t>Ķekavas vsk. sporta halle</t>
  </si>
  <si>
    <t>Sporta stadions, Brīvības 5</t>
  </si>
  <si>
    <t>Energoefektivitātes paaugstināšanai</t>
  </si>
  <si>
    <t>Vispārējās izglītības infrastruktūras attīstība Ķekavas novadā (Ābuli)</t>
  </si>
  <si>
    <t>A2/1/26/23</t>
  </si>
  <si>
    <t>27.03.2026</t>
  </si>
  <si>
    <t>6.pielikums</t>
  </si>
  <si>
    <t>Ķekavas novada domes</t>
  </si>
  <si>
    <t>2026</t>
  </si>
  <si>
    <t>5.pielikums</t>
  </si>
  <si>
    <t>2026.gada 12.februāra saistošajiem noteikumiem Nr. 1/2026</t>
  </si>
  <si>
    <t>2026.gada 18.jūnija saistošajiem noteikumiem Nr. 12/2026</t>
  </si>
  <si>
    <r>
      <t xml:space="preserve">Ķekavas novada pašvaldības domes priekšsēdētāja </t>
    </r>
    <r>
      <rPr>
        <i/>
        <sz val="12"/>
        <color rgb="FF000000"/>
        <rFont val="Times New Roman"/>
        <family val="1"/>
        <charset val="186"/>
      </rPr>
      <t>V. Baire</t>
    </r>
  </si>
  <si>
    <t>projekts "Ķeguma prospekta pārbūve no parka ielas līdz Tilta ielai, Baldone, Ķekavas novads" (P-59/2024)</t>
  </si>
  <si>
    <t>projekts "Autoceļa A5/A/C  V6 (Vilciņi), Jaunsila ceļa pārbūve Ķekavas pagastā, Ķekavas novadā" P-299/2025</t>
  </si>
  <si>
    <t>AF projekts (Nr.1.2.1.3.i.0/1/23/A/CFLA/024) "Ķekavas sporta kluba ēkas, Ķekava, Ķekavas novads, energoefektivitātes paaugstināšana" (P-286/2024)</t>
  </si>
  <si>
    <t>prioritārais investīciju projekts "Satiksmes drošības uzlabošana Gaismas ielas (autoceļš V6) krustojumā ar AC V6-Ķekavas putnu fabrika, Ķekava, Ķekavas novads" (P-285/2024)</t>
  </si>
  <si>
    <t>Projekts "Pļavniekkalna sākumskolas esošā korpusa pārbūve" (P-23/2024)</t>
  </si>
  <si>
    <t>ERAF projekts (Nr.4.2.2.0./21/A/086) Baldones pilsētas pārvaldes ēkas Pārupes iela 3, Baldones enegoefektivātes paaugstināšana P-38/2023</t>
  </si>
  <si>
    <t>projekts "Odukalna ielas pārbūve, Odukalns, Ķekavas pagasts, Ķekavas novads" (P-343/2023)</t>
  </si>
  <si>
    <t>projekts "Pļavniekkala sākumskolas pārbūves būvprojekta izstrāde un būvdarbi" ( P-134/2023)</t>
  </si>
  <si>
    <t>projekta "Gājēju ceļa un veloceliņa izbūve gar autoceļu A7 Ķekavas pagastā, Ķekavas novadā" investīciju īstenošanai P-316/2022</t>
  </si>
  <si>
    <t>projekts "Gājēju ceļa izbūve gar autoceļu V6 Ķekava– putnu­fabrika (Ziemeļu iela) posmā no Sporta nama līdz Ziemeļu ielai Ķekavā, Ķekavas novadā" investīciju īstenošanai P-317/2022</t>
  </si>
  <si>
    <t>Aktīvās atpūtasbveicināšanas multifunkcionālo objektu izveide apkaimēs (Baložos) īstenošanai P247/2022</t>
  </si>
  <si>
    <t>Aktīvās atpūtasbveicināšanas multifunkcionālo objektu izveide apkaimēs (Baldonē) īstenošanai P248/2022</t>
  </si>
  <si>
    <t>ERAF projekta (Nr.8.1.2.0/17/I/036) Ķekavas vidusskolas un Baložu vidusskolas mācību vides uzlabošanas īstenošanai P-11/2022</t>
  </si>
  <si>
    <t>ERAF projekta (Nr.8.1.2.0/17/I/036) "Ķekavas vidusskolas un Baložu vidusskolas mācību vides uzlabošana" īstenošanai  P-80/2022</t>
  </si>
  <si>
    <t>ERAF projekta (Nr.8.1.2.0/17/I/036) Ķekavas vidusskolas un Baložu vidusskolas mācību vides uzlabošana īstenošanai P-429/2021</t>
  </si>
  <si>
    <t>projekta "Asfaltbetona seguma izbūve uz Ķekavas novada pašvaldības ielām, Ķekavas nov. īstenošanai P-430/2021</t>
  </si>
  <si>
    <t>projekta "Gājēju ceļa un veloceliņa izbūve gar autoceļu A7 Ķekavas pag., Ķekavas nov., īstenošanai P-431/2021</t>
  </si>
  <si>
    <t>projekta Gājēju ceļa un veloceliņa izbūve gar autoceļu A7, Ķekavas pagasts., Ķekavas novads P-70/2021</t>
  </si>
  <si>
    <t>projekta Saules ielas pārbūve Odukalnā, Ķekavas pagastā, Ķekavas novadā īstenošanai P-441/2020</t>
  </si>
  <si>
    <t>ERAF projekta (Nr.3.3.1.0/18I/010) Infrakstruktūras izbūve uzņēmējdarbības atbalstam Baložos, Ķekavas novadā īstenošanai P-122/2020</t>
  </si>
  <si>
    <t>SIA BŪKS pamatkapitāla palielināšanai KF projekta (Nr.5.31.0/17/I/006) Ūdenssaimniecības infrastruktūras attīstība Baldones  pilsētā īstenošanai P-32/2019</t>
  </si>
  <si>
    <t>ERAF projekta (Nr.4.2.2.0./17/I/086) "Energoefiktivitātes paaugstināšana sociālajā aprūpes centrā Baldone īstenošanai P-83/2019</t>
  </si>
  <si>
    <t>ceļu un to kompleksa investīciju projekta "Auto stāvlaukuma pārbūve pie Ķekavas novada pašvaldības administrācijas ēkas Gaismas ielā 19,Ķekavā, Ķekavas pagastā, Ķekavas novadā" īstenošanai P-724/2018</t>
  </si>
  <si>
    <t>ERAF projekta (Nr.3.3.1.0/17/I/008) "Uzņēmējdarbības attīstībai nepieciešamās infrastruktūras izbūve Ķekavas novadā" īstenošanai P-627/2018</t>
  </si>
  <si>
    <t>Projekta "Nākotnes ielas posma (no Dienvidu ielas līdz Mūzikas skolas stāvlaukumam) pārbūve un Nākotnes ielas ietves izbūve Ķekavā, Ķekavas pagastā, Ķekavas novadā" īstenošanai P-521/2018</t>
  </si>
  <si>
    <t>prioritārā investīciju projekta "Ķekavas novada Jaunu ideju centra pārbūve" īstenošanai P-189/2018</t>
  </si>
  <si>
    <t>SIA "Ķekavas nami" pamatkapitāla palielināšanai Kohēzijas fonda projekta (Nr.5.3.1.0/16/I/08) "Ūdenssaimniecības pakalpojumu attīstība Ķekavā, 4.kārta" īstenošanai P-190/2018</t>
  </si>
  <si>
    <t>Projekta "Kazeņu ielas daļa un Sporta ielas daļa ar stāvlaukumu un nepieciešamajiem inženiertīkliem un ārtelpas labiekārtojumu Katlakalnā, Ķekavas pagastā, Ķekavas novadā" īstenošanai P-644/2017</t>
  </si>
  <si>
    <t>Projekta "Rāmavas ielas rekonstrukcija (no Mazās Rāmavas ielas līdz Pļavniekkalna ielai), Rāmavā, Ķekavas pagastā, Ķekavas novadā, 1.kārta" īstenošanai P-588/2017</t>
  </si>
  <si>
    <t>Līdzfinansējuma nodrošināšanai ELFLA projekta (Nr.17-04-A00702-000048) "Kompleksa ceļa Daugmalē pārbūve" īstenošanai P-522/2017</t>
  </si>
  <si>
    <t>Projekta "PII  "Zvaigznīte" energoefektivitātes uzlabošana - pagraba siltināšana un drenāžas tīklu izbūve" īstenošanai P-521/2017</t>
  </si>
  <si>
    <t>Projekta "Skolas ielas pārbūve no Rīgas ielas līdz Dārzu ielai Baložos, Ķekavas novadā" īstenošanai P-366/2016</t>
  </si>
  <si>
    <t>Projekta "Rāmavas ielas rekonstrukcija (no mazās Rāmavas ielas līdz Pļavniekkalna ielai), Rāmavā, Ķekavas pagastā, Ķekavas novadā, II kārta" īstenošanai P-149/2016</t>
  </si>
  <si>
    <t>Projekta "PII "Avotiņš" piebūves būvniecības realizācija" īstenošanai  P-108/2016</t>
  </si>
  <si>
    <t>Projekta "Ķekavas sākumskolas" II kārtas būvniecība" īstenošana P-28/2014</t>
  </si>
  <si>
    <t>Pamatkapitāla palielināšana SIA "Būks" ar mērķi nodrošināt Kohēzijas fonda projekta "Ūdenssaimniecības attīstība Austrumlatvijas upju baseina pašvaldībās II kārta, Baldone īstenošanai PL-29/2013</t>
  </si>
  <si>
    <t>Ķekavas sākumskolas 3.kārtas būvniecība P-10/2016</t>
  </si>
  <si>
    <t>EKII projekta (Nr.EKII-3/18) "Siltumnīcefekta gāzu  emisiju samazināšana ar viedajām pilsētvides  tehnoloģijām Baldones novadā" īstenošanai P-82/2019</t>
  </si>
  <si>
    <t>projekta Saulgriežu ielas pārbūve no Kalnu ielas līdz Labrenča ielai Baložos (1.kārta) īstenošanai P-299/2020</t>
  </si>
  <si>
    <t>projekta Apvienotā gājēju un veloceliņa izbūve gar autoceļu V2 Ķekavas pagasta, Ķekavas novada  īstenošanai P-442/2020</t>
  </si>
  <si>
    <t>projekta Jauna pirmskolas izglītibas iestāde  Tturga, Baložu pilsēta, Ķekavas novadā - būvprojekta izstrāde īstenošana iestīciju īstenošanai P-388/2022</t>
  </si>
  <si>
    <t>projekts "Naudītes ielas pārbūve no Ķekavas apvedceļa līdz Asteru ielai, Katlakalns, Ķekavas pagasts, Ķekavas novads" (P-342/2023)</t>
  </si>
  <si>
    <t>projekts "Apvienotā gājēju ceļa un veloceļa izbūve gar autoceļu V2 Ķekavas pagastā, Ķekavas novadā, no Katlakalna ielas (a/c V1) līdz Kāpu ielai" ( P-341/2023)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</si>
</sst>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color rgb="FF000000"/>
      <name val="Arial"/>
    </font>
    <font>
      <sz val="12"/>
      <color rgb="FF000000"/>
      <name val="Times New Roman"/>
      <family val="1"/>
      <charset val="186"/>
    </font>
    <font>
      <b/>
      <sz val="12"/>
      <color rgb="FF000000"/>
      <name val="Times New Roman"/>
      <family val="1"/>
      <charset val="186"/>
    </font>
    <font>
      <sz val="10"/>
      <color rgb="FF000000"/>
      <name val="Times New Roman"/>
      <family val="1"/>
      <charset val="186"/>
    </font>
    <font>
      <i/>
      <sz val="12"/>
      <color rgb="FF000000"/>
      <name val="Times New Roman"/>
      <family val="1"/>
      <charset val="186"/>
    </font>
    <font>
      <sz val="11"/>
      <color rgb="FF000000"/>
      <name val="Times New Roman"/>
      <family val="1"/>
      <charset val="186"/>
    </font>
    <font>
      <b/>
      <sz val="10"/>
      <color rgb="FF000000"/>
      <name val="Times New Roman"/>
      <family val="1"/>
      <charset val="186"/>
    </font>
    <font>
      <i/>
      <sz val="10"/>
      <color rgb="FF000000"/>
      <name val="Times New Roman"/>
      <family val="1"/>
      <charset val="186"/>
    </font>
    <font>
      <b/>
      <sz val="11"/>
      <color rgb="FF000000"/>
      <name val="Times New Roman"/>
      <family val="1"/>
      <charset val="186"/>
    </font>
    <font>
      <b/>
      <sz val="14"/>
      <color rgb="FF000000"/>
      <name val="Times New Roman"/>
      <family val="1"/>
      <charset val="186"/>
    </font>
    <font>
      <b/>
      <sz val="10"/>
      <name val="Times New Roman"/>
      <family val="1"/>
      <charset val="186"/>
    </font>
    <font>
      <sz val="10"/>
      <name val="Times New Roman"/>
      <family val="1"/>
      <charset val="186"/>
    </font>
    <font>
      <sz val="10"/>
      <color rgb="FF000000"/>
      <name val="Arial"/>
      <family val="2"/>
      <charset val="186"/>
    </font>
    <font>
      <sz val="10"/>
      <color theme="1"/>
      <name val="Times New Roman"/>
      <family val="1"/>
      <charset val="186"/>
    </font>
    <font>
      <b/>
      <sz val="10"/>
      <color theme="1"/>
      <name val="Times New Roman"/>
      <family val="1"/>
      <charset val="186"/>
    </font>
    <font>
      <sz val="11"/>
      <name val="Calibri"/>
      <family val="2"/>
      <charset val="186"/>
      <scheme val="minor"/>
    </font>
    <font>
      <b/>
      <sz val="11"/>
      <color theme="1"/>
      <name val="Times New Roman"/>
      <family val="1"/>
      <charset val="186"/>
    </font>
    <font>
      <sz val="12"/>
      <name val="Times New Roman"/>
      <family val="1"/>
      <charset val="186"/>
    </font>
    <font>
      <b/>
      <sz val="12"/>
      <color theme="1"/>
      <name val="Times New Roman"/>
      <family val="1"/>
      <charset val="186"/>
    </font>
    <font>
      <sz val="11"/>
      <color theme="1"/>
      <name val="Times New Roman"/>
      <family val="1"/>
      <charset val="186"/>
    </font>
    <font>
      <sz val="12"/>
      <color theme="1"/>
      <name val="Times New Roman"/>
      <family val="1"/>
      <charset val="186"/>
    </font>
    <font>
      <sz val="10"/>
      <name val="Arial"/>
      <family val="2"/>
      <charset val="186"/>
    </font>
    <font>
      <b/>
      <sz val="11"/>
      <name val="Times New Roman"/>
      <family val="1"/>
      <charset val="186"/>
    </font>
    <font>
      <sz val="11"/>
      <name val="Times New Roman"/>
      <family val="1"/>
      <charset val="186"/>
    </font>
    <font>
      <b/>
      <sz val="16"/>
      <name val="Times New Roman"/>
      <family val="1"/>
      <charset val="186"/>
    </font>
  </fonts>
  <fills count="7">
    <fill>
      <patternFill patternType="none"/>
    </fill>
    <fill>
      <patternFill patternType="gray125"/>
    </fill>
    <fill>
      <patternFill patternType="none"/>
    </fill>
    <fill>
      <patternFill patternType="solid">
        <fgColor rgb="FFF0F0F0"/>
        <bgColor rgb="FF000000"/>
      </patternFill>
    </fill>
    <fill>
      <patternFill patternType="solid">
        <fgColor rgb="FFEAF0F6"/>
        <bgColor rgb="FF000000"/>
      </patternFill>
    </fill>
    <fill>
      <patternFill patternType="solid">
        <fgColor theme="0" tint="-4.9989318521683403E-2"/>
        <bgColor indexed="64"/>
      </patternFill>
    </fill>
    <fill>
      <patternFill patternType="solid">
        <fgColor theme="0" tint="-4.9989318521683403E-2"/>
        <bgColor rgb="FF000000"/>
      </patternFill>
    </fill>
  </fills>
  <borders count="14">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bottom/>
      <diagonal/>
    </border>
    <border>
      <left/>
      <right style="hair">
        <color rgb="FF000000"/>
      </right>
      <top/>
      <bottom/>
      <diagonal/>
    </border>
    <border>
      <left/>
      <right/>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dotted">
        <color indexed="64"/>
      </left>
      <right style="dotted">
        <color indexed="64"/>
      </right>
      <top style="dotted">
        <color indexed="64"/>
      </top>
      <bottom style="dotted">
        <color indexed="64"/>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s>
  <cellStyleXfs count="3">
    <xf numFmtId="0" fontId="0" fillId="0" borderId="0"/>
    <xf numFmtId="0" fontId="12" fillId="2" borderId="0"/>
    <xf numFmtId="0" fontId="21" fillId="2" borderId="0"/>
  </cellStyleXfs>
  <cellXfs count="101">
    <xf numFmtId="0" fontId="0" fillId="2" borderId="0" xfId="0" applyFill="1"/>
    <xf numFmtId="0" fontId="1" fillId="2" borderId="0" xfId="0" applyFont="1" applyFill="1"/>
    <xf numFmtId="0" fontId="1" fillId="2" borderId="0" xfId="0" applyFont="1" applyFill="1" applyAlignment="1">
      <alignment horizontal="right"/>
    </xf>
    <xf numFmtId="0" fontId="1" fillId="2" borderId="0" xfId="0" applyFont="1" applyFill="1" applyProtection="1">
      <protection locked="0"/>
    </xf>
    <xf numFmtId="0" fontId="2" fillId="2" borderId="0" xfId="0" applyFont="1" applyFill="1" applyAlignment="1">
      <alignment horizontal="centerContinuous" wrapText="1"/>
    </xf>
    <xf numFmtId="0" fontId="2" fillId="2" borderId="0" xfId="0" applyFont="1" applyFill="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wrapText="1"/>
    </xf>
    <xf numFmtId="0" fontId="3" fillId="2" borderId="0" xfId="0" applyFont="1" applyFill="1" applyAlignment="1">
      <alignment horizontal="centerContinuous"/>
    </xf>
    <xf numFmtId="0" fontId="3" fillId="2" borderId="0" xfId="0" applyFont="1" applyFill="1" applyAlignment="1">
      <alignment horizontal="center" wrapText="1"/>
    </xf>
    <xf numFmtId="0" fontId="1" fillId="2" borderId="0" xfId="0" applyFont="1" applyFill="1" applyAlignment="1">
      <alignment horizontal="center"/>
    </xf>
    <xf numFmtId="0" fontId="1" fillId="2" borderId="0" xfId="0" applyFont="1" applyFill="1" applyAlignment="1" applyProtection="1">
      <alignment horizontal="center" vertical="center" wrapText="1"/>
      <protection locked="0"/>
    </xf>
    <xf numFmtId="0" fontId="4" fillId="2" borderId="0" xfId="0" applyFont="1" applyFill="1" applyProtection="1">
      <protection locked="0"/>
    </xf>
    <xf numFmtId="3" fontId="6" fillId="2" borderId="1" xfId="0" applyNumberFormat="1" applyFont="1" applyFill="1" applyBorder="1" applyAlignment="1">
      <alignment horizontal="right" vertical="center" wrapText="1"/>
    </xf>
    <xf numFmtId="0" fontId="3" fillId="2" borderId="0" xfId="0" applyFont="1" applyFill="1" applyAlignment="1" applyProtection="1">
      <alignment horizontal="right" vertical="center" wrapText="1"/>
      <protection locked="0"/>
    </xf>
    <xf numFmtId="4" fontId="3" fillId="2" borderId="1" xfId="0" applyNumberFormat="1" applyFont="1" applyFill="1" applyBorder="1" applyAlignment="1">
      <alignment horizontal="right" vertical="center" wrapText="1"/>
    </xf>
    <xf numFmtId="0" fontId="3" fillId="2" borderId="1" xfId="0" applyFont="1" applyFill="1" applyBorder="1" applyAlignment="1">
      <alignment horizontal="right" vertical="center" wrapText="1"/>
    </xf>
    <xf numFmtId="49" fontId="3" fillId="2" borderId="1" xfId="0" applyNumberFormat="1" applyFont="1" applyFill="1" applyBorder="1" applyAlignment="1" applyProtection="1">
      <alignment horizontal="center" vertical="center" wrapText="1"/>
      <protection locked="0"/>
    </xf>
    <xf numFmtId="49" fontId="3" fillId="2" borderId="1" xfId="0" applyNumberFormat="1" applyFont="1" applyFill="1" applyBorder="1" applyAlignment="1" applyProtection="1">
      <alignment horizontal="left" vertical="center" wrapText="1"/>
      <protection locked="0"/>
    </xf>
    <xf numFmtId="3" fontId="3" fillId="2" borderId="1" xfId="0" applyNumberFormat="1" applyFont="1" applyFill="1" applyBorder="1" applyAlignment="1" applyProtection="1">
      <alignment horizontal="right" vertical="center"/>
      <protection locked="0"/>
    </xf>
    <xf numFmtId="3" fontId="6" fillId="2" borderId="1" xfId="0" applyNumberFormat="1" applyFont="1" applyFill="1" applyBorder="1" applyAlignment="1" applyProtection="1">
      <alignment horizontal="right" vertical="center" wrapText="1"/>
      <protection locked="0"/>
    </xf>
    <xf numFmtId="0" fontId="3" fillId="2" borderId="2" xfId="0" applyFont="1" applyFill="1" applyBorder="1" applyAlignment="1">
      <alignment vertical="center"/>
    </xf>
    <xf numFmtId="0" fontId="3" fillId="2" borderId="0" xfId="0" applyFont="1" applyFill="1" applyAlignment="1">
      <alignment vertical="center"/>
    </xf>
    <xf numFmtId="0" fontId="3" fillId="2" borderId="3" xfId="0" applyFont="1" applyFill="1" applyBorder="1" applyAlignment="1">
      <alignment vertical="center"/>
    </xf>
    <xf numFmtId="49" fontId="6" fillId="2" borderId="1" xfId="0" applyNumberFormat="1" applyFont="1" applyFill="1" applyBorder="1" applyAlignment="1" applyProtection="1">
      <alignment horizontal="left" vertical="center" wrapText="1"/>
      <protection locked="0"/>
    </xf>
    <xf numFmtId="49" fontId="3" fillId="2" borderId="0" xfId="0" applyNumberFormat="1" applyFont="1" applyFill="1" applyAlignment="1" applyProtection="1">
      <alignment horizontal="center" vertical="center" wrapText="1"/>
      <protection locked="0"/>
    </xf>
    <xf numFmtId="49" fontId="6" fillId="2" borderId="0" xfId="0" applyNumberFormat="1" applyFont="1" applyFill="1" applyAlignment="1" applyProtection="1">
      <alignment vertical="center" wrapText="1"/>
      <protection locked="0"/>
    </xf>
    <xf numFmtId="49" fontId="3" fillId="2" borderId="0" xfId="0" applyNumberFormat="1" applyFont="1" applyFill="1" applyAlignment="1" applyProtection="1">
      <alignment vertical="center" wrapText="1"/>
      <protection locked="0"/>
    </xf>
    <xf numFmtId="49" fontId="7" fillId="2" borderId="0" xfId="0" applyNumberFormat="1" applyFont="1" applyFill="1" applyAlignment="1">
      <alignment vertical="center" wrapText="1"/>
    </xf>
    <xf numFmtId="49" fontId="1" fillId="2" borderId="0" xfId="0" applyNumberFormat="1" applyFont="1" applyFill="1" applyProtection="1">
      <protection locked="0"/>
    </xf>
    <xf numFmtId="49" fontId="4" fillId="2" borderId="0" xfId="0" applyNumberFormat="1" applyFont="1" applyFill="1" applyProtection="1">
      <protection locked="0"/>
    </xf>
    <xf numFmtId="0" fontId="3" fillId="2" borderId="4" xfId="0" applyFont="1" applyFill="1" applyBorder="1" applyAlignment="1">
      <alignment horizontal="right" vertical="center" wrapText="1"/>
    </xf>
    <xf numFmtId="0" fontId="3" fillId="2" borderId="0" xfId="0" applyFont="1" applyFill="1" applyAlignment="1">
      <alignment horizontal="right" vertical="center" wrapText="1"/>
    </xf>
    <xf numFmtId="0" fontId="3" fillId="2" borderId="4" xfId="0" applyFont="1" applyFill="1" applyBorder="1" applyAlignment="1" applyProtection="1">
      <alignment vertical="center"/>
      <protection locked="0"/>
    </xf>
    <xf numFmtId="0" fontId="3"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3" fillId="3" borderId="1" xfId="0" applyNumberFormat="1" applyFont="1" applyFill="1" applyBorder="1" applyAlignment="1">
      <alignment horizontal="center" wrapText="1"/>
    </xf>
    <xf numFmtId="0" fontId="3" fillId="3" borderId="1" xfId="0" applyFont="1" applyFill="1" applyBorder="1" applyAlignment="1">
      <alignment horizontal="center" wrapText="1"/>
    </xf>
    <xf numFmtId="49" fontId="3" fillId="2" borderId="0" xfId="0" applyNumberFormat="1" applyFont="1" applyFill="1" applyAlignment="1">
      <alignment horizontal="center" vertical="center" wrapText="1"/>
    </xf>
    <xf numFmtId="49" fontId="6" fillId="2" borderId="0" xfId="0" applyNumberFormat="1" applyFont="1" applyFill="1" applyAlignment="1">
      <alignment vertical="center" wrapText="1"/>
    </xf>
    <xf numFmtId="49" fontId="8" fillId="2" borderId="0" xfId="0" applyNumberFormat="1" applyFont="1" applyFill="1" applyAlignment="1">
      <alignment horizontal="left" vertical="center" wrapText="1"/>
    </xf>
    <xf numFmtId="0" fontId="3" fillId="2" borderId="0" xfId="0" applyFont="1" applyFill="1" applyAlignment="1">
      <alignment horizontal="centerContinuous" vertical="center"/>
    </xf>
    <xf numFmtId="49" fontId="3" fillId="4" borderId="1" xfId="0" applyNumberFormat="1" applyFont="1" applyFill="1" applyBorder="1" applyAlignment="1">
      <alignment horizontal="center" vertical="center" wrapText="1"/>
    </xf>
    <xf numFmtId="49" fontId="8" fillId="4" borderId="6" xfId="0" applyNumberFormat="1" applyFont="1" applyFill="1" applyBorder="1" applyAlignment="1">
      <alignment horizontal="left" vertical="center" wrapText="1"/>
    </xf>
    <xf numFmtId="0" fontId="3" fillId="4" borderId="6" xfId="0" applyFont="1" applyFill="1" applyBorder="1" applyAlignment="1">
      <alignment horizontal="centerContinuous" vertical="center"/>
    </xf>
    <xf numFmtId="0" fontId="3" fillId="4" borderId="7" xfId="0" applyFont="1" applyFill="1" applyBorder="1" applyAlignment="1">
      <alignment horizontal="centerContinuous" vertical="center"/>
    </xf>
    <xf numFmtId="49" fontId="6" fillId="2" borderId="0" xfId="0" applyNumberFormat="1" applyFont="1" applyFill="1" applyAlignment="1" applyProtection="1">
      <alignment horizontal="left" vertical="center" wrapText="1"/>
      <protection locked="0"/>
    </xf>
    <xf numFmtId="0" fontId="7" fillId="2" borderId="0" xfId="0" applyFont="1" applyFill="1" applyAlignment="1" applyProtection="1">
      <alignment vertical="center"/>
      <protection locked="0"/>
    </xf>
    <xf numFmtId="49" fontId="6" fillId="4" borderId="1" xfId="0" applyNumberFormat="1" applyFont="1" applyFill="1" applyBorder="1" applyAlignment="1" applyProtection="1">
      <alignment horizontal="left" vertical="center" wrapText="1"/>
      <protection locked="0"/>
    </xf>
    <xf numFmtId="49" fontId="6" fillId="4" borderId="1" xfId="0" applyNumberFormat="1" applyFont="1" applyFill="1" applyBorder="1" applyAlignment="1" applyProtection="1">
      <alignment vertical="center" wrapText="1"/>
      <protection locked="0"/>
    </xf>
    <xf numFmtId="0" fontId="3" fillId="4" borderId="1" xfId="0" applyFont="1" applyFill="1" applyBorder="1" applyAlignment="1" applyProtection="1">
      <alignment horizontal="right" vertical="center" wrapText="1"/>
      <protection locked="0"/>
    </xf>
    <xf numFmtId="0" fontId="3" fillId="4" borderId="1" xfId="0" applyFont="1" applyFill="1" applyBorder="1" applyAlignment="1">
      <alignment horizontal="right" vertical="center" wrapText="1"/>
    </xf>
    <xf numFmtId="49" fontId="6" fillId="2" borderId="1" xfId="0" applyNumberFormat="1" applyFont="1" applyFill="1" applyBorder="1" applyAlignment="1" applyProtection="1">
      <alignment horizontal="center" vertical="center" wrapText="1"/>
      <protection locked="0"/>
    </xf>
    <xf numFmtId="0" fontId="7" fillId="2" borderId="0" xfId="0" applyFont="1" applyFill="1" applyAlignment="1" applyProtection="1">
      <alignment horizontal="right" vertical="top"/>
      <protection locked="0"/>
    </xf>
    <xf numFmtId="3" fontId="10" fillId="2" borderId="1" xfId="0" applyNumberFormat="1" applyFont="1" applyFill="1" applyBorder="1" applyAlignment="1">
      <alignment horizontal="right" vertical="center" wrapText="1"/>
    </xf>
    <xf numFmtId="49" fontId="11" fillId="2" borderId="1" xfId="0" applyNumberFormat="1" applyFont="1" applyFill="1" applyBorder="1" applyAlignment="1" applyProtection="1">
      <alignment horizontal="center" vertical="center" wrapText="1"/>
      <protection locked="0"/>
    </xf>
    <xf numFmtId="49" fontId="11" fillId="2" borderId="1" xfId="0" applyNumberFormat="1" applyFont="1" applyFill="1" applyBorder="1" applyAlignment="1" applyProtection="1">
      <alignment horizontal="left" vertical="center" wrapText="1"/>
      <protection locked="0"/>
    </xf>
    <xf numFmtId="49" fontId="11" fillId="0" borderId="1" xfId="0" applyNumberFormat="1" applyFont="1" applyBorder="1" applyAlignment="1" applyProtection="1">
      <alignment horizontal="center" vertical="center" wrapText="1"/>
      <protection locked="0"/>
    </xf>
    <xf numFmtId="3" fontId="11" fillId="0" borderId="1" xfId="0" applyNumberFormat="1" applyFont="1" applyBorder="1" applyAlignment="1" applyProtection="1">
      <alignment horizontal="right" vertical="center"/>
      <protection locked="0"/>
    </xf>
    <xf numFmtId="3" fontId="6" fillId="0" borderId="5" xfId="0" applyNumberFormat="1" applyFont="1" applyBorder="1" applyAlignment="1" applyProtection="1">
      <alignment horizontal="right" vertical="center"/>
      <protection locked="0"/>
    </xf>
    <xf numFmtId="0" fontId="11" fillId="0" borderId="9" xfId="0" applyFont="1" applyBorder="1" applyAlignment="1">
      <alignment vertical="center" wrapText="1"/>
    </xf>
    <xf numFmtId="0" fontId="15" fillId="2" borderId="0" xfId="0" applyFont="1" applyFill="1"/>
    <xf numFmtId="0" fontId="16" fillId="0" borderId="0" xfId="0" applyFont="1" applyAlignment="1">
      <alignment horizontal="right"/>
    </xf>
    <xf numFmtId="0" fontId="17" fillId="2" borderId="0" xfId="0" applyFont="1" applyFill="1" applyProtection="1">
      <protection locked="0"/>
    </xf>
    <xf numFmtId="0" fontId="18" fillId="0" borderId="0" xfId="0" applyFont="1"/>
    <xf numFmtId="0" fontId="19" fillId="0" borderId="0" xfId="0" applyFont="1" applyAlignment="1">
      <alignment horizontal="right"/>
    </xf>
    <xf numFmtId="0" fontId="20" fillId="0" borderId="0" xfId="0" applyFont="1"/>
    <xf numFmtId="49" fontId="23" fillId="2" borderId="1" xfId="0" applyNumberFormat="1" applyFont="1" applyFill="1" applyBorder="1" applyAlignment="1" applyProtection="1">
      <alignment horizontal="center" vertical="center"/>
      <protection locked="0"/>
    </xf>
    <xf numFmtId="49" fontId="23" fillId="2" borderId="10" xfId="2" applyNumberFormat="1" applyFont="1" applyBorder="1" applyAlignment="1">
      <alignment horizontal="left"/>
    </xf>
    <xf numFmtId="0" fontId="17" fillId="2" borderId="0" xfId="0" applyFont="1" applyFill="1"/>
    <xf numFmtId="49" fontId="22" fillId="2" borderId="10" xfId="2" applyNumberFormat="1" applyFont="1" applyBorder="1" applyAlignment="1">
      <alignment horizontal="center" vertical="center"/>
    </xf>
    <xf numFmtId="0" fontId="0" fillId="0" borderId="0" xfId="0"/>
    <xf numFmtId="0" fontId="14" fillId="0" borderId="0" xfId="0" applyFont="1"/>
    <xf numFmtId="0" fontId="13" fillId="0" borderId="0" xfId="0" applyFont="1"/>
    <xf numFmtId="0" fontId="5" fillId="2" borderId="0" xfId="0" applyFont="1" applyFill="1" applyAlignment="1" applyProtection="1">
      <alignment horizontal="right"/>
      <protection locked="0"/>
    </xf>
    <xf numFmtId="0" fontId="9" fillId="2" borderId="0" xfId="0" applyFont="1" applyFill="1" applyAlignment="1" applyProtection="1">
      <alignment horizontal="center"/>
      <protection locked="0"/>
    </xf>
    <xf numFmtId="49" fontId="5" fillId="2" borderId="0" xfId="0" applyNumberFormat="1" applyFont="1" applyFill="1" applyAlignment="1" applyProtection="1">
      <alignment horizontal="center" vertical="center"/>
      <protection locked="0"/>
    </xf>
    <xf numFmtId="49" fontId="5" fillId="2" borderId="0" xfId="0" applyNumberFormat="1" applyFont="1" applyFill="1" applyAlignment="1">
      <alignment horizontal="center" vertical="top"/>
    </xf>
    <xf numFmtId="0" fontId="1" fillId="0" borderId="0" xfId="0" applyFont="1" applyAlignment="1">
      <alignment horizontal="center"/>
    </xf>
    <xf numFmtId="49" fontId="3" fillId="5" borderId="1" xfId="0" applyNumberFormat="1" applyFont="1" applyFill="1" applyBorder="1" applyAlignment="1" applyProtection="1">
      <alignment horizontal="center" vertical="center" wrapText="1"/>
      <protection locked="0"/>
    </xf>
    <xf numFmtId="49" fontId="3" fillId="5" borderId="1" xfId="0" applyNumberFormat="1" applyFont="1" applyFill="1" applyBorder="1" applyAlignment="1" applyProtection="1">
      <alignment horizontal="left" vertical="center" wrapText="1"/>
      <protection locked="0"/>
    </xf>
    <xf numFmtId="49" fontId="11" fillId="5" borderId="1" xfId="0" applyNumberFormat="1" applyFont="1" applyFill="1" applyBorder="1" applyAlignment="1" applyProtection="1">
      <alignment horizontal="left" vertical="center" wrapText="1"/>
      <protection locked="0"/>
    </xf>
    <xf numFmtId="0" fontId="10" fillId="6" borderId="9" xfId="0" applyFont="1" applyFill="1" applyBorder="1" applyAlignment="1">
      <alignment vertical="center" wrapText="1"/>
    </xf>
    <xf numFmtId="49" fontId="11" fillId="5" borderId="1" xfId="0" applyNumberFormat="1" applyFont="1" applyFill="1" applyBorder="1" applyAlignment="1" applyProtection="1">
      <alignment horizontal="center" vertical="center" wrapText="1"/>
      <protection locked="0"/>
    </xf>
    <xf numFmtId="3" fontId="13" fillId="5" borderId="1" xfId="0" applyNumberFormat="1" applyFont="1" applyFill="1" applyBorder="1" applyAlignment="1" applyProtection="1">
      <alignment horizontal="right" vertical="center"/>
      <protection locked="0"/>
    </xf>
    <xf numFmtId="3" fontId="14" fillId="5" borderId="1" xfId="0" applyNumberFormat="1" applyFont="1" applyFill="1" applyBorder="1" applyAlignment="1">
      <alignment horizontal="right" vertical="center" wrapText="1"/>
    </xf>
    <xf numFmtId="49" fontId="10" fillId="5" borderId="1" xfId="0" applyNumberFormat="1" applyFont="1" applyFill="1" applyBorder="1" applyAlignment="1" applyProtection="1">
      <alignment horizontal="left" vertical="center" wrapText="1"/>
      <protection locked="0"/>
    </xf>
    <xf numFmtId="3" fontId="11" fillId="5" borderId="1" xfId="0" applyNumberFormat="1" applyFont="1" applyFill="1" applyBorder="1" applyAlignment="1" applyProtection="1">
      <alignment horizontal="right" vertical="center"/>
      <protection locked="0"/>
    </xf>
    <xf numFmtId="3" fontId="3" fillId="5" borderId="1" xfId="0" applyNumberFormat="1" applyFont="1" applyFill="1" applyBorder="1" applyAlignment="1" applyProtection="1">
      <alignment horizontal="right" vertical="center"/>
      <protection locked="0"/>
    </xf>
    <xf numFmtId="3" fontId="10" fillId="5" borderId="1" xfId="0" applyNumberFormat="1" applyFont="1" applyFill="1" applyBorder="1" applyAlignment="1">
      <alignment horizontal="right" vertical="center" wrapText="1"/>
    </xf>
    <xf numFmtId="49" fontId="24" fillId="2" borderId="11" xfId="2" applyNumberFormat="1" applyFont="1" applyBorder="1" applyAlignment="1">
      <alignment horizontal="center"/>
    </xf>
    <xf numFmtId="49" fontId="24" fillId="2" borderId="12" xfId="2" applyNumberFormat="1" applyFont="1" applyBorder="1" applyAlignment="1">
      <alignment horizontal="center"/>
    </xf>
    <xf numFmtId="49" fontId="24" fillId="2" borderId="13" xfId="2" applyNumberFormat="1" applyFont="1" applyBorder="1" applyAlignment="1">
      <alignment horizontal="center"/>
    </xf>
    <xf numFmtId="49" fontId="3" fillId="3" borderId="1" xfId="0" applyNumberFormat="1" applyFont="1" applyFill="1" applyBorder="1" applyAlignment="1">
      <alignment horizontal="center" vertical="center" wrapText="1"/>
    </xf>
    <xf numFmtId="49" fontId="3" fillId="2" borderId="1" xfId="0" applyNumberFormat="1" applyFont="1" applyFill="1" applyBorder="1" applyAlignment="1" applyProtection="1">
      <alignment horizontal="left" vertical="center" wrapText="1"/>
      <protection locked="0"/>
    </xf>
    <xf numFmtId="49" fontId="6" fillId="2" borderId="1" xfId="0" applyNumberFormat="1" applyFont="1" applyFill="1" applyBorder="1" applyAlignment="1" applyProtection="1">
      <alignment horizontal="left" vertical="center" wrapText="1"/>
      <protection locked="0"/>
    </xf>
    <xf numFmtId="0" fontId="3" fillId="3" borderId="1" xfId="0" applyFont="1" applyFill="1" applyBorder="1" applyAlignment="1" applyProtection="1">
      <alignment horizontal="center" vertical="center" wrapText="1"/>
      <protection locked="0"/>
    </xf>
    <xf numFmtId="49" fontId="6" fillId="4" borderId="8" xfId="0" applyNumberFormat="1" applyFont="1" applyFill="1" applyBorder="1" applyAlignment="1">
      <alignment horizontal="left" vertical="center" wrapText="1"/>
    </xf>
    <xf numFmtId="49" fontId="6" fillId="4" borderId="6" xfId="0" applyNumberFormat="1" applyFont="1" applyFill="1" applyBorder="1" applyAlignment="1">
      <alignment horizontal="left" vertical="center" wrapText="1"/>
    </xf>
    <xf numFmtId="49" fontId="6" fillId="4" borderId="1" xfId="0" applyNumberFormat="1" applyFont="1" applyFill="1" applyBorder="1" applyAlignment="1" applyProtection="1">
      <alignment horizontal="left" vertical="center" wrapText="1"/>
      <protection locked="0"/>
    </xf>
    <xf numFmtId="0" fontId="1" fillId="2" borderId="0" xfId="0" applyFont="1" applyFill="1" applyAlignment="1" applyProtection="1">
      <alignment horizontal="right"/>
      <protection locked="0"/>
    </xf>
  </cellXfs>
  <cellStyles count="3">
    <cellStyle name="Normal" xfId="0" builtinId="0"/>
    <cellStyle name="Normal 2" xfId="1" xr:uid="{366AAFA8-E925-4BB8-9273-A66C949EBD72}"/>
    <cellStyle name="Normal_Veidlapa_2008_oktobris_(5.piel)_(2)" xfId="2" xr:uid="{88BBE37A-355D-479F-97AF-8453CE7E062B}"/>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F132"/>
  <sheetViews>
    <sheetView showGridLines="0" tabSelected="1" topLeftCell="A40" zoomScale="80" zoomScaleNormal="80" workbookViewId="0">
      <selection activeCell="E59" sqref="E59"/>
    </sheetView>
  </sheetViews>
  <sheetFormatPr defaultColWidth="9.109375" defaultRowHeight="15.6" customHeight="1" x14ac:dyDescent="0.3"/>
  <cols>
    <col min="1" max="1" width="11.109375" style="3" customWidth="1"/>
    <col min="2" max="2" width="12.44140625" style="3" customWidth="1"/>
    <col min="3" max="3" width="29.5546875" style="1" customWidth="1"/>
    <col min="4" max="4" width="12.44140625" style="1" customWidth="1"/>
    <col min="5" max="5" width="26.88671875" style="1" customWidth="1"/>
    <col min="6" max="6" width="12.44140625" style="1" customWidth="1"/>
    <col min="7" max="15" width="13.44140625" style="3" customWidth="1"/>
    <col min="16" max="16" width="9.109375" style="3"/>
    <col min="17" max="17" width="9.44140625" style="3" customWidth="1"/>
    <col min="18" max="18" width="9.109375" style="3"/>
    <col min="19" max="19" width="9.109375" style="1"/>
    <col min="20" max="21" width="9.109375" style="3"/>
    <col min="22" max="24" width="9.109375" style="3" hidden="1"/>
    <col min="25" max="35" width="9.109375" style="3"/>
  </cols>
  <sheetData>
    <row r="1" spans="1:26" ht="15.6" customHeight="1" x14ac:dyDescent="0.3">
      <c r="A1" s="64" t="s">
        <v>167</v>
      </c>
      <c r="B1" s="71"/>
      <c r="E1" s="3"/>
      <c r="F1" s="3"/>
      <c r="K1" s="61"/>
      <c r="L1" s="62"/>
      <c r="M1" s="62"/>
      <c r="N1" s="63"/>
      <c r="O1" s="74"/>
    </row>
    <row r="2" spans="1:26" ht="17.399999999999999" customHeight="1" x14ac:dyDescent="0.3">
      <c r="A2" s="66" t="s">
        <v>165</v>
      </c>
      <c r="B2" s="71"/>
      <c r="E2" s="3"/>
      <c r="F2" s="3"/>
      <c r="K2" s="61"/>
      <c r="L2" s="65"/>
      <c r="M2" s="65"/>
      <c r="N2" s="63"/>
      <c r="O2" s="75"/>
    </row>
    <row r="3" spans="1:26" ht="15.6" customHeight="1" x14ac:dyDescent="0.3">
      <c r="A3" s="66" t="s">
        <v>169</v>
      </c>
      <c r="B3" s="71"/>
      <c r="E3" s="3"/>
      <c r="F3" s="3"/>
      <c r="K3" s="61"/>
      <c r="L3" s="65"/>
      <c r="M3" s="65"/>
      <c r="N3" s="63"/>
      <c r="O3" s="76"/>
    </row>
    <row r="4" spans="1:26" s="1" customFormat="1" ht="18.75" customHeight="1" x14ac:dyDescent="0.3">
      <c r="A4" s="66"/>
      <c r="B4" s="71"/>
      <c r="E4" s="3"/>
      <c r="F4" s="3"/>
      <c r="G4" s="3"/>
      <c r="H4" s="3"/>
      <c r="I4" s="3"/>
      <c r="J4" s="3"/>
      <c r="K4" s="61"/>
      <c r="L4" s="65"/>
      <c r="M4" s="65"/>
      <c r="N4" s="63"/>
      <c r="O4" s="77"/>
      <c r="Z4"/>
    </row>
    <row r="5" spans="1:26" s="1" customFormat="1" ht="18.75" customHeight="1" x14ac:dyDescent="0.3">
      <c r="A5" s="72" t="s">
        <v>164</v>
      </c>
      <c r="B5" s="66"/>
      <c r="E5" s="3"/>
      <c r="F5" s="3"/>
      <c r="G5" s="3"/>
      <c r="H5" s="3"/>
      <c r="I5" s="3"/>
      <c r="J5" s="3"/>
      <c r="K5" s="61"/>
      <c r="L5" s="65"/>
      <c r="M5" s="65"/>
      <c r="N5" s="63"/>
      <c r="O5" s="77"/>
      <c r="Z5"/>
    </row>
    <row r="6" spans="1:26" s="1" customFormat="1" ht="18.75" customHeight="1" x14ac:dyDescent="0.3">
      <c r="A6" s="73" t="s">
        <v>165</v>
      </c>
      <c r="B6" s="73"/>
      <c r="E6" s="3"/>
      <c r="F6" s="3"/>
      <c r="G6" s="3"/>
      <c r="H6" s="3"/>
      <c r="I6" s="3"/>
      <c r="J6" s="3"/>
      <c r="K6" s="61"/>
      <c r="L6" s="65"/>
      <c r="M6" s="65"/>
      <c r="N6" s="63"/>
      <c r="O6" s="77"/>
      <c r="Z6"/>
    </row>
    <row r="7" spans="1:26" s="1" customFormat="1" ht="18.75" customHeight="1" x14ac:dyDescent="0.3">
      <c r="A7" s="73" t="s">
        <v>168</v>
      </c>
      <c r="B7" s="73"/>
      <c r="E7" s="3"/>
      <c r="F7" s="3"/>
      <c r="G7" s="3"/>
      <c r="H7" s="3"/>
      <c r="I7" s="3"/>
      <c r="J7" s="3"/>
      <c r="K7" s="61"/>
      <c r="L7" s="65"/>
      <c r="M7" s="65"/>
      <c r="N7" s="63"/>
      <c r="O7" s="77"/>
      <c r="Z7"/>
    </row>
    <row r="8" spans="1:26" s="1" customFormat="1" ht="18.75" customHeight="1" x14ac:dyDescent="0.3">
      <c r="A8" s="66"/>
      <c r="E8" s="3"/>
      <c r="F8" s="3"/>
      <c r="G8" s="3"/>
      <c r="H8" s="3"/>
      <c r="I8" s="3"/>
      <c r="J8" s="3"/>
      <c r="K8" s="61"/>
      <c r="L8" s="65"/>
      <c r="M8" s="65"/>
      <c r="N8" s="63"/>
      <c r="O8" s="77"/>
      <c r="Z8"/>
    </row>
    <row r="9" spans="1:26" s="1" customFormat="1" ht="15.6" customHeight="1" x14ac:dyDescent="0.35">
      <c r="A9" s="90" t="s">
        <v>0</v>
      </c>
      <c r="B9" s="91"/>
      <c r="C9" s="91"/>
      <c r="D9" s="91"/>
      <c r="E9" s="91"/>
      <c r="F9" s="91"/>
      <c r="G9" s="91"/>
      <c r="H9" s="91"/>
      <c r="I9" s="91"/>
      <c r="J9" s="91"/>
      <c r="K9" s="91"/>
      <c r="L9" s="91"/>
      <c r="M9" s="92"/>
      <c r="N9" s="67"/>
      <c r="O9" s="70" t="s">
        <v>166</v>
      </c>
      <c r="R9" s="2"/>
      <c r="W9"/>
      <c r="Z9"/>
    </row>
    <row r="10" spans="1:26" ht="15.6" customHeight="1" x14ac:dyDescent="0.3">
      <c r="A10" s="68"/>
      <c r="B10" s="68"/>
      <c r="C10" s="68"/>
      <c r="D10" s="68"/>
      <c r="E10" s="68"/>
      <c r="F10" s="68"/>
      <c r="G10" s="68"/>
      <c r="H10" s="68"/>
      <c r="I10" s="68"/>
      <c r="J10" s="68"/>
      <c r="K10" s="68"/>
      <c r="M10" s="69"/>
      <c r="O10" s="53" t="s">
        <v>2</v>
      </c>
      <c r="W10"/>
    </row>
    <row r="11" spans="1:26" ht="15.6" customHeight="1" x14ac:dyDescent="0.3">
      <c r="A11" s="93" t="s">
        <v>3</v>
      </c>
      <c r="B11" s="93" t="s">
        <v>4</v>
      </c>
      <c r="C11" s="93" t="s">
        <v>5</v>
      </c>
      <c r="D11" s="93" t="s">
        <v>6</v>
      </c>
      <c r="E11" s="93" t="s">
        <v>7</v>
      </c>
      <c r="F11" s="93" t="s">
        <v>8</v>
      </c>
      <c r="G11" s="96" t="s">
        <v>9</v>
      </c>
      <c r="H11" s="96"/>
      <c r="I11" s="96"/>
      <c r="J11" s="96"/>
      <c r="K11" s="96"/>
      <c r="L11" s="96"/>
      <c r="M11" s="96"/>
      <c r="N11" s="96"/>
      <c r="O11" s="96"/>
      <c r="W11"/>
      <c r="X11"/>
    </row>
    <row r="12" spans="1:26" s="7" customFormat="1" ht="45.75" customHeight="1" x14ac:dyDescent="0.3">
      <c r="A12" s="93"/>
      <c r="B12" s="93"/>
      <c r="C12" s="93"/>
      <c r="D12" s="93"/>
      <c r="E12" s="93"/>
      <c r="F12" s="93"/>
      <c r="G12" s="34">
        <v>2026</v>
      </c>
      <c r="H12" s="34">
        <v>2027</v>
      </c>
      <c r="I12" s="34">
        <v>2028</v>
      </c>
      <c r="J12" s="34">
        <v>2029</v>
      </c>
      <c r="K12" s="34">
        <v>2030</v>
      </c>
      <c r="L12" s="34">
        <v>2031</v>
      </c>
      <c r="M12" s="34">
        <v>2032</v>
      </c>
      <c r="N12" s="34" t="s">
        <v>10</v>
      </c>
      <c r="O12" s="35" t="s">
        <v>11</v>
      </c>
      <c r="P12" s="4"/>
      <c r="Q12" s="4"/>
      <c r="R12" s="4"/>
      <c r="S12" s="5"/>
      <c r="T12" s="4"/>
      <c r="U12" s="4"/>
      <c r="V12"/>
      <c r="W12"/>
      <c r="X12"/>
      <c r="Y12"/>
      <c r="Z12"/>
    </row>
    <row r="13" spans="1:26" s="9" customFormat="1" ht="12" customHeight="1" x14ac:dyDescent="0.25">
      <c r="A13" s="36" t="s">
        <v>12</v>
      </c>
      <c r="B13" s="36" t="s">
        <v>13</v>
      </c>
      <c r="C13" s="36" t="s">
        <v>14</v>
      </c>
      <c r="D13" s="36" t="s">
        <v>15</v>
      </c>
      <c r="E13" s="36" t="s">
        <v>16</v>
      </c>
      <c r="F13" s="36" t="s">
        <v>17</v>
      </c>
      <c r="G13" s="37" t="s">
        <v>18</v>
      </c>
      <c r="H13" s="37" t="s">
        <v>19</v>
      </c>
      <c r="I13" s="37" t="s">
        <v>20</v>
      </c>
      <c r="J13" s="37" t="s">
        <v>21</v>
      </c>
      <c r="K13" s="37" t="s">
        <v>22</v>
      </c>
      <c r="L13" s="37" t="s">
        <v>23</v>
      </c>
      <c r="M13" s="37" t="s">
        <v>24</v>
      </c>
      <c r="N13" s="37" t="s">
        <v>25</v>
      </c>
      <c r="O13" s="37" t="s">
        <v>26</v>
      </c>
      <c r="P13" s="8"/>
      <c r="Q13" s="8"/>
      <c r="R13" s="8"/>
      <c r="S13" s="8"/>
      <c r="T13" s="8"/>
      <c r="U13" s="8"/>
      <c r="V13"/>
      <c r="W13"/>
      <c r="X13"/>
      <c r="Y13"/>
      <c r="Z13"/>
    </row>
    <row r="14" spans="1:26" s="9" customFormat="1" ht="15.9" customHeight="1" x14ac:dyDescent="0.25">
      <c r="A14" s="38"/>
      <c r="B14" s="39"/>
      <c r="C14" s="39"/>
      <c r="D14" s="40"/>
      <c r="E14" s="40"/>
      <c r="F14" s="40"/>
      <c r="G14" s="41"/>
      <c r="H14" s="41"/>
      <c r="I14" s="41"/>
      <c r="J14" s="41"/>
      <c r="K14" s="41"/>
      <c r="L14" s="41"/>
      <c r="M14" s="41"/>
      <c r="N14" s="41"/>
      <c r="O14" s="41"/>
      <c r="P14" s="8"/>
      <c r="Q14" s="8"/>
      <c r="R14" s="8"/>
      <c r="S14" s="8"/>
      <c r="T14" s="8"/>
      <c r="U14" s="8"/>
      <c r="V14"/>
      <c r="W14"/>
      <c r="X14"/>
      <c r="Y14"/>
      <c r="Z14"/>
    </row>
    <row r="15" spans="1:26" s="9" customFormat="1" ht="15.9" customHeight="1" x14ac:dyDescent="0.25">
      <c r="A15" s="42"/>
      <c r="B15" s="97" t="s">
        <v>27</v>
      </c>
      <c r="C15" s="98"/>
      <c r="D15" s="43"/>
      <c r="E15" s="43"/>
      <c r="F15" s="43"/>
      <c r="G15" s="44"/>
      <c r="H15" s="44"/>
      <c r="I15" s="44"/>
      <c r="J15" s="44"/>
      <c r="K15" s="44"/>
      <c r="L15" s="44"/>
      <c r="M15" s="44"/>
      <c r="N15" s="44"/>
      <c r="O15" s="45"/>
      <c r="P15" s="8"/>
      <c r="Q15" s="8"/>
      <c r="R15" s="8"/>
      <c r="S15" s="8"/>
      <c r="T15" s="8"/>
      <c r="U15" s="8"/>
      <c r="V15"/>
      <c r="W15"/>
      <c r="X15"/>
      <c r="Y15"/>
      <c r="Z15"/>
    </row>
    <row r="16" spans="1:26" s="9" customFormat="1" ht="92.4" x14ac:dyDescent="0.25">
      <c r="A16" s="17" t="s">
        <v>28</v>
      </c>
      <c r="B16" s="18" t="s">
        <v>29</v>
      </c>
      <c r="C16" s="18" t="s">
        <v>30</v>
      </c>
      <c r="D16" s="17" t="s">
        <v>31</v>
      </c>
      <c r="E16" s="18" t="s">
        <v>206</v>
      </c>
      <c r="F16" s="17" t="s">
        <v>32</v>
      </c>
      <c r="G16" s="19">
        <v>50153</v>
      </c>
      <c r="H16" s="19">
        <v>50540</v>
      </c>
      <c r="I16" s="19">
        <v>49139</v>
      </c>
      <c r="J16" s="19">
        <v>35922</v>
      </c>
      <c r="K16" s="19">
        <v>0</v>
      </c>
      <c r="L16" s="19">
        <v>0</v>
      </c>
      <c r="M16" s="19">
        <v>0</v>
      </c>
      <c r="N16" s="19">
        <v>0</v>
      </c>
      <c r="O16" s="54">
        <f t="shared" ref="O16:O67" si="0">SUM(G16:N16)</f>
        <v>185754</v>
      </c>
      <c r="P16" s="8"/>
      <c r="Q16" s="8"/>
      <c r="R16" s="8"/>
      <c r="S16" s="8"/>
      <c r="T16" s="8"/>
      <c r="U16" s="8"/>
      <c r="V16"/>
      <c r="W16"/>
      <c r="X16"/>
      <c r="Y16"/>
      <c r="Z16"/>
    </row>
    <row r="17" spans="1:110" ht="26.4" x14ac:dyDescent="0.3">
      <c r="A17" s="17" t="s">
        <v>28</v>
      </c>
      <c r="B17" s="18" t="s">
        <v>33</v>
      </c>
      <c r="C17" s="18" t="s">
        <v>30</v>
      </c>
      <c r="D17" s="17" t="s">
        <v>31</v>
      </c>
      <c r="E17" s="18" t="s">
        <v>34</v>
      </c>
      <c r="F17" s="17" t="s">
        <v>35</v>
      </c>
      <c r="G17" s="19">
        <v>278058</v>
      </c>
      <c r="H17" s="19">
        <v>271606</v>
      </c>
      <c r="I17" s="19">
        <v>67139</v>
      </c>
      <c r="J17" s="19">
        <v>0</v>
      </c>
      <c r="K17" s="19">
        <v>0</v>
      </c>
      <c r="L17" s="19">
        <v>0</v>
      </c>
      <c r="M17" s="19">
        <v>0</v>
      </c>
      <c r="N17" s="19">
        <v>0</v>
      </c>
      <c r="O17" s="54">
        <f t="shared" si="0"/>
        <v>616803</v>
      </c>
      <c r="P17" s="8"/>
      <c r="Q17" s="8"/>
      <c r="R17" s="8"/>
      <c r="S17" s="8"/>
      <c r="T17" s="8"/>
      <c r="U17" s="8"/>
      <c r="V17"/>
      <c r="W17"/>
      <c r="X17"/>
      <c r="Y17"/>
      <c r="Z17"/>
      <c r="DF17" s="9"/>
    </row>
    <row r="18" spans="1:110" ht="52.8" x14ac:dyDescent="0.3">
      <c r="A18" s="17" t="s">
        <v>28</v>
      </c>
      <c r="B18" s="18" t="s">
        <v>36</v>
      </c>
      <c r="C18" s="18" t="s">
        <v>30</v>
      </c>
      <c r="D18" s="17" t="s">
        <v>31</v>
      </c>
      <c r="E18" s="18" t="s">
        <v>37</v>
      </c>
      <c r="F18" s="17" t="s">
        <v>38</v>
      </c>
      <c r="G18" s="19">
        <v>105880</v>
      </c>
      <c r="H18" s="19">
        <v>103527</v>
      </c>
      <c r="I18" s="19">
        <v>101048</v>
      </c>
      <c r="J18" s="19">
        <v>74283</v>
      </c>
      <c r="K18" s="19">
        <v>0</v>
      </c>
      <c r="L18" s="19">
        <v>0</v>
      </c>
      <c r="M18" s="19">
        <v>0</v>
      </c>
      <c r="N18" s="19">
        <v>0</v>
      </c>
      <c r="O18" s="54">
        <f t="shared" si="0"/>
        <v>384738</v>
      </c>
      <c r="P18" s="8"/>
      <c r="Q18" s="8"/>
      <c r="R18" s="8"/>
      <c r="S18" s="8"/>
      <c r="T18" s="8"/>
      <c r="U18" s="8"/>
      <c r="V18"/>
      <c r="W18"/>
      <c r="X18"/>
      <c r="Y18"/>
      <c r="Z18"/>
      <c r="DF18" s="9"/>
    </row>
    <row r="19" spans="1:110" ht="39.6" x14ac:dyDescent="0.3">
      <c r="A19" s="17" t="s">
        <v>28</v>
      </c>
      <c r="B19" s="18" t="s">
        <v>39</v>
      </c>
      <c r="C19" s="18" t="s">
        <v>30</v>
      </c>
      <c r="D19" s="17" t="s">
        <v>31</v>
      </c>
      <c r="E19" s="18" t="s">
        <v>205</v>
      </c>
      <c r="F19" s="17" t="s">
        <v>40</v>
      </c>
      <c r="G19" s="19">
        <v>336134</v>
      </c>
      <c r="H19" s="19">
        <v>327341</v>
      </c>
      <c r="I19" s="19">
        <v>319359</v>
      </c>
      <c r="J19" s="19">
        <v>78875</v>
      </c>
      <c r="K19" s="19">
        <v>0</v>
      </c>
      <c r="L19" s="19">
        <v>0</v>
      </c>
      <c r="M19" s="19">
        <v>0</v>
      </c>
      <c r="N19" s="19">
        <v>0</v>
      </c>
      <c r="O19" s="54">
        <f t="shared" si="0"/>
        <v>1061709</v>
      </c>
      <c r="P19" s="8"/>
      <c r="Q19" s="8"/>
      <c r="R19" s="8"/>
      <c r="S19" s="8"/>
      <c r="T19" s="8"/>
      <c r="U19" s="8"/>
      <c r="V19"/>
      <c r="W19"/>
      <c r="X19"/>
      <c r="Y19"/>
      <c r="Z19"/>
      <c r="DF19" s="9"/>
    </row>
    <row r="20" spans="1:110" ht="39.6" x14ac:dyDescent="0.3">
      <c r="A20" s="17" t="s">
        <v>28</v>
      </c>
      <c r="B20" s="18" t="s">
        <v>41</v>
      </c>
      <c r="C20" s="18" t="s">
        <v>30</v>
      </c>
      <c r="D20" s="17" t="s">
        <v>31</v>
      </c>
      <c r="E20" s="18" t="s">
        <v>204</v>
      </c>
      <c r="F20" s="17" t="s">
        <v>42</v>
      </c>
      <c r="G20" s="19">
        <v>37385</v>
      </c>
      <c r="H20" s="19">
        <v>0</v>
      </c>
      <c r="I20" s="19">
        <v>0</v>
      </c>
      <c r="J20" s="19">
        <v>0</v>
      </c>
      <c r="K20" s="19">
        <v>0</v>
      </c>
      <c r="L20" s="19">
        <v>0</v>
      </c>
      <c r="M20" s="19">
        <v>0</v>
      </c>
      <c r="N20" s="19">
        <v>0</v>
      </c>
      <c r="O20" s="54">
        <f t="shared" si="0"/>
        <v>37385</v>
      </c>
      <c r="P20" s="8"/>
      <c r="Q20" s="8"/>
      <c r="R20" s="8"/>
      <c r="S20" s="8"/>
      <c r="T20" s="8"/>
      <c r="U20" s="8"/>
      <c r="V20"/>
      <c r="W20"/>
      <c r="X20"/>
      <c r="Y20"/>
      <c r="Z20"/>
      <c r="DF20" s="9"/>
    </row>
    <row r="21" spans="1:110" ht="79.2" x14ac:dyDescent="0.3">
      <c r="A21" s="17" t="s">
        <v>28</v>
      </c>
      <c r="B21" s="18" t="s">
        <v>43</v>
      </c>
      <c r="C21" s="18" t="s">
        <v>30</v>
      </c>
      <c r="D21" s="17" t="s">
        <v>31</v>
      </c>
      <c r="E21" s="18" t="s">
        <v>203</v>
      </c>
      <c r="F21" s="17" t="s">
        <v>44</v>
      </c>
      <c r="G21" s="19">
        <v>32424</v>
      </c>
      <c r="H21" s="19">
        <v>0</v>
      </c>
      <c r="I21" s="19">
        <v>0</v>
      </c>
      <c r="J21" s="19">
        <v>0</v>
      </c>
      <c r="K21" s="19">
        <v>0</v>
      </c>
      <c r="L21" s="19">
        <v>0</v>
      </c>
      <c r="M21" s="19">
        <v>0</v>
      </c>
      <c r="N21" s="19">
        <v>0</v>
      </c>
      <c r="O21" s="54">
        <f t="shared" si="0"/>
        <v>32424</v>
      </c>
      <c r="P21" s="8"/>
      <c r="Q21" s="8"/>
      <c r="R21" s="8"/>
      <c r="S21" s="8"/>
      <c r="T21" s="8"/>
      <c r="U21" s="8"/>
      <c r="V21"/>
      <c r="W21"/>
      <c r="X21"/>
      <c r="Y21"/>
      <c r="Z21"/>
      <c r="DF21" s="9"/>
    </row>
    <row r="22" spans="1:110" ht="26.4" x14ac:dyDescent="0.3">
      <c r="A22" s="17" t="s">
        <v>28</v>
      </c>
      <c r="B22" s="18" t="s">
        <v>45</v>
      </c>
      <c r="C22" s="18" t="s">
        <v>30</v>
      </c>
      <c r="D22" s="17" t="s">
        <v>31</v>
      </c>
      <c r="E22" s="18" t="s">
        <v>207</v>
      </c>
      <c r="F22" s="17" t="s">
        <v>46</v>
      </c>
      <c r="G22" s="19">
        <v>527503</v>
      </c>
      <c r="H22" s="19">
        <v>511635</v>
      </c>
      <c r="I22" s="19">
        <v>500707</v>
      </c>
      <c r="J22" s="19">
        <v>489911</v>
      </c>
      <c r="K22" s="19">
        <v>479353</v>
      </c>
      <c r="L22" s="19">
        <v>468810</v>
      </c>
      <c r="M22" s="19">
        <v>458397</v>
      </c>
      <c r="N22" s="19">
        <v>1416519</v>
      </c>
      <c r="O22" s="54">
        <f t="shared" si="0"/>
        <v>4852835</v>
      </c>
      <c r="P22" s="8"/>
      <c r="Q22" s="8"/>
      <c r="R22" s="8"/>
      <c r="S22" s="8"/>
      <c r="T22" s="8"/>
      <c r="U22" s="8"/>
      <c r="V22"/>
      <c r="W22"/>
      <c r="X22"/>
      <c r="Y22"/>
      <c r="Z22"/>
      <c r="DF22" s="9"/>
    </row>
    <row r="23" spans="1:110" ht="52.8" x14ac:dyDescent="0.3">
      <c r="A23" s="17" t="s">
        <v>28</v>
      </c>
      <c r="B23" s="18" t="s">
        <v>47</v>
      </c>
      <c r="C23" s="18" t="s">
        <v>30</v>
      </c>
      <c r="D23" s="17" t="s">
        <v>31</v>
      </c>
      <c r="E23" s="18" t="s">
        <v>202</v>
      </c>
      <c r="F23" s="17" t="s">
        <v>48</v>
      </c>
      <c r="G23" s="19">
        <v>48003</v>
      </c>
      <c r="H23" s="19">
        <v>0</v>
      </c>
      <c r="I23" s="19">
        <v>0</v>
      </c>
      <c r="J23" s="19">
        <v>0</v>
      </c>
      <c r="K23" s="19">
        <v>0</v>
      </c>
      <c r="L23" s="19">
        <v>0</v>
      </c>
      <c r="M23" s="19">
        <v>0</v>
      </c>
      <c r="N23" s="19">
        <v>0</v>
      </c>
      <c r="O23" s="54">
        <f t="shared" si="0"/>
        <v>48003</v>
      </c>
      <c r="P23" s="8"/>
      <c r="Q23" s="8"/>
      <c r="R23" s="8"/>
      <c r="S23" s="8"/>
      <c r="T23" s="8"/>
      <c r="U23" s="8"/>
      <c r="V23"/>
      <c r="W23"/>
      <c r="X23"/>
      <c r="Y23"/>
      <c r="Z23"/>
      <c r="DF23" s="9"/>
    </row>
    <row r="24" spans="1:110" ht="26.4" x14ac:dyDescent="0.3">
      <c r="A24" s="17" t="s">
        <v>28</v>
      </c>
      <c r="B24" s="18" t="s">
        <v>49</v>
      </c>
      <c r="C24" s="18" t="s">
        <v>30</v>
      </c>
      <c r="D24" s="17" t="s">
        <v>31</v>
      </c>
      <c r="E24" s="18" t="s">
        <v>50</v>
      </c>
      <c r="F24" s="17" t="s">
        <v>51</v>
      </c>
      <c r="G24" s="19">
        <v>114102</v>
      </c>
      <c r="H24" s="19">
        <v>111906</v>
      </c>
      <c r="I24" s="19">
        <v>109412</v>
      </c>
      <c r="J24" s="19">
        <v>106863</v>
      </c>
      <c r="K24" s="19">
        <v>104345</v>
      </c>
      <c r="L24" s="19">
        <v>101830</v>
      </c>
      <c r="M24" s="19">
        <v>50062</v>
      </c>
      <c r="N24" s="19">
        <v>0</v>
      </c>
      <c r="O24" s="54">
        <f t="shared" si="0"/>
        <v>698520</v>
      </c>
      <c r="P24" s="8"/>
      <c r="Q24" s="8"/>
      <c r="R24" s="8"/>
      <c r="S24" s="8"/>
      <c r="T24" s="8"/>
      <c r="U24" s="8"/>
      <c r="V24"/>
      <c r="W24"/>
      <c r="X24"/>
      <c r="Y24"/>
      <c r="Z24"/>
      <c r="DF24" s="9"/>
    </row>
    <row r="25" spans="1:110" ht="66" x14ac:dyDescent="0.3">
      <c r="A25" s="17" t="s">
        <v>28</v>
      </c>
      <c r="B25" s="18" t="s">
        <v>52</v>
      </c>
      <c r="C25" s="18" t="s">
        <v>30</v>
      </c>
      <c r="D25" s="17" t="s">
        <v>31</v>
      </c>
      <c r="E25" s="18" t="s">
        <v>201</v>
      </c>
      <c r="F25" s="17" t="s">
        <v>53</v>
      </c>
      <c r="G25" s="19">
        <v>42526</v>
      </c>
      <c r="H25" s="19">
        <v>0</v>
      </c>
      <c r="I25" s="19">
        <v>0</v>
      </c>
      <c r="J25" s="19">
        <v>0</v>
      </c>
      <c r="K25" s="19">
        <v>0</v>
      </c>
      <c r="L25" s="19">
        <v>0</v>
      </c>
      <c r="M25" s="19">
        <v>0</v>
      </c>
      <c r="N25" s="19">
        <v>0</v>
      </c>
      <c r="O25" s="54">
        <f t="shared" si="0"/>
        <v>42526</v>
      </c>
      <c r="P25" s="8"/>
      <c r="Q25" s="8"/>
      <c r="R25" s="8"/>
      <c r="S25" s="8"/>
      <c r="T25" s="8"/>
      <c r="U25" s="8"/>
      <c r="V25"/>
      <c r="W25"/>
      <c r="X25"/>
      <c r="Y25"/>
      <c r="Z25"/>
      <c r="DF25" s="9"/>
    </row>
    <row r="26" spans="1:110" ht="66" x14ac:dyDescent="0.3">
      <c r="A26" s="17" t="s">
        <v>28</v>
      </c>
      <c r="B26" s="18" t="s">
        <v>54</v>
      </c>
      <c r="C26" s="18" t="s">
        <v>30</v>
      </c>
      <c r="D26" s="17" t="s">
        <v>31</v>
      </c>
      <c r="E26" s="18" t="s">
        <v>200</v>
      </c>
      <c r="F26" s="17" t="s">
        <v>53</v>
      </c>
      <c r="G26" s="19">
        <v>42208</v>
      </c>
      <c r="H26" s="19">
        <v>31028</v>
      </c>
      <c r="I26" s="19">
        <v>0</v>
      </c>
      <c r="J26" s="19">
        <v>0</v>
      </c>
      <c r="K26" s="19">
        <v>0</v>
      </c>
      <c r="L26" s="19">
        <v>0</v>
      </c>
      <c r="M26" s="19">
        <v>0</v>
      </c>
      <c r="N26" s="19">
        <v>0</v>
      </c>
      <c r="O26" s="54">
        <f t="shared" si="0"/>
        <v>73236</v>
      </c>
      <c r="P26" s="8"/>
      <c r="Q26" s="8"/>
      <c r="R26" s="8"/>
      <c r="S26" s="8"/>
      <c r="T26" s="8"/>
      <c r="U26" s="8"/>
      <c r="V26"/>
      <c r="W26"/>
      <c r="X26"/>
      <c r="Y26"/>
      <c r="Z26"/>
      <c r="DF26" s="9"/>
    </row>
    <row r="27" spans="1:110" ht="79.2" x14ac:dyDescent="0.3">
      <c r="A27" s="17" t="s">
        <v>28</v>
      </c>
      <c r="B27" s="18" t="s">
        <v>55</v>
      </c>
      <c r="C27" s="18" t="s">
        <v>30</v>
      </c>
      <c r="D27" s="17" t="s">
        <v>31</v>
      </c>
      <c r="E27" s="18" t="s">
        <v>199</v>
      </c>
      <c r="F27" s="17" t="s">
        <v>56</v>
      </c>
      <c r="G27" s="19">
        <v>75486</v>
      </c>
      <c r="H27" s="19">
        <v>0</v>
      </c>
      <c r="I27" s="19">
        <v>0</v>
      </c>
      <c r="J27" s="19">
        <v>0</v>
      </c>
      <c r="K27" s="19">
        <v>0</v>
      </c>
      <c r="L27" s="19">
        <v>0</v>
      </c>
      <c r="M27" s="19">
        <v>0</v>
      </c>
      <c r="N27" s="19">
        <v>0</v>
      </c>
      <c r="O27" s="54">
        <f t="shared" si="0"/>
        <v>75486</v>
      </c>
      <c r="P27" s="8"/>
      <c r="Q27" s="8"/>
      <c r="R27" s="8"/>
      <c r="S27" s="8"/>
      <c r="T27" s="8"/>
      <c r="U27" s="8"/>
      <c r="V27"/>
      <c r="W27"/>
      <c r="X27"/>
      <c r="Y27"/>
      <c r="Z27"/>
      <c r="DF27" s="9"/>
    </row>
    <row r="28" spans="1:110" ht="92.4" x14ac:dyDescent="0.3">
      <c r="A28" s="17" t="s">
        <v>28</v>
      </c>
      <c r="B28" s="18" t="s">
        <v>57</v>
      </c>
      <c r="C28" s="18" t="s">
        <v>30</v>
      </c>
      <c r="D28" s="17" t="s">
        <v>31</v>
      </c>
      <c r="E28" s="18" t="s">
        <v>198</v>
      </c>
      <c r="F28" s="17" t="s">
        <v>58</v>
      </c>
      <c r="G28" s="19">
        <v>32358</v>
      </c>
      <c r="H28" s="19">
        <v>0</v>
      </c>
      <c r="I28" s="19">
        <v>0</v>
      </c>
      <c r="J28" s="19">
        <v>0</v>
      </c>
      <c r="K28" s="19">
        <v>0</v>
      </c>
      <c r="L28" s="19">
        <v>0</v>
      </c>
      <c r="M28" s="19">
        <v>0</v>
      </c>
      <c r="N28" s="19">
        <v>0</v>
      </c>
      <c r="O28" s="54">
        <f t="shared" si="0"/>
        <v>32358</v>
      </c>
      <c r="P28" s="8"/>
      <c r="Q28" s="8"/>
      <c r="R28" s="8"/>
      <c r="S28" s="8"/>
      <c r="T28" s="8"/>
      <c r="U28" s="8"/>
      <c r="V28"/>
      <c r="W28"/>
      <c r="X28"/>
      <c r="Y28"/>
      <c r="Z28"/>
      <c r="DF28" s="9"/>
    </row>
    <row r="29" spans="1:110" ht="92.4" x14ac:dyDescent="0.3">
      <c r="A29" s="17" t="s">
        <v>28</v>
      </c>
      <c r="B29" s="18" t="s">
        <v>59</v>
      </c>
      <c r="C29" s="18" t="s">
        <v>30</v>
      </c>
      <c r="D29" s="17" t="s">
        <v>31</v>
      </c>
      <c r="E29" s="18" t="s">
        <v>197</v>
      </c>
      <c r="F29" s="17" t="s">
        <v>60</v>
      </c>
      <c r="G29" s="19">
        <v>238799</v>
      </c>
      <c r="H29" s="19">
        <v>234461</v>
      </c>
      <c r="I29" s="19">
        <v>229934</v>
      </c>
      <c r="J29" s="19">
        <v>225151</v>
      </c>
      <c r="K29" s="19">
        <v>220503</v>
      </c>
      <c r="L29" s="19">
        <v>215861</v>
      </c>
      <c r="M29" s="19">
        <v>211305</v>
      </c>
      <c r="N29" s="19">
        <v>1078666</v>
      </c>
      <c r="O29" s="54">
        <f t="shared" si="0"/>
        <v>2654680</v>
      </c>
      <c r="P29" s="8"/>
      <c r="Q29" s="8"/>
      <c r="R29" s="8"/>
      <c r="S29" s="8"/>
      <c r="T29" s="8"/>
      <c r="U29" s="8"/>
      <c r="V29"/>
      <c r="W29"/>
      <c r="X29"/>
      <c r="Y29"/>
      <c r="Z29"/>
      <c r="DF29" s="9"/>
    </row>
    <row r="30" spans="1:110" ht="52.8" x14ac:dyDescent="0.3">
      <c r="A30" s="17" t="s">
        <v>28</v>
      </c>
      <c r="B30" s="18" t="s">
        <v>61</v>
      </c>
      <c r="C30" s="18" t="s">
        <v>30</v>
      </c>
      <c r="D30" s="17" t="s">
        <v>31</v>
      </c>
      <c r="E30" s="18" t="s">
        <v>196</v>
      </c>
      <c r="F30" s="17" t="s">
        <v>60</v>
      </c>
      <c r="G30" s="19">
        <v>31938</v>
      </c>
      <c r="H30" s="19">
        <v>31276</v>
      </c>
      <c r="I30" s="19">
        <v>30596</v>
      </c>
      <c r="J30" s="19">
        <v>29897</v>
      </c>
      <c r="K30" s="19">
        <v>29209</v>
      </c>
      <c r="L30" s="19">
        <v>28522</v>
      </c>
      <c r="M30" s="19">
        <v>27838</v>
      </c>
      <c r="N30" s="19">
        <v>13667</v>
      </c>
      <c r="O30" s="54">
        <f t="shared" si="0"/>
        <v>222943</v>
      </c>
      <c r="P30" s="8"/>
      <c r="Q30" s="8"/>
      <c r="R30" s="8"/>
      <c r="S30" s="8"/>
      <c r="T30" s="8"/>
      <c r="U30" s="8"/>
      <c r="V30"/>
      <c r="W30"/>
      <c r="X30"/>
      <c r="Y30"/>
      <c r="Z30"/>
      <c r="DF30" s="9"/>
    </row>
    <row r="31" spans="1:110" ht="92.4" x14ac:dyDescent="0.3">
      <c r="A31" s="17" t="s">
        <v>28</v>
      </c>
      <c r="B31" s="18" t="s">
        <v>62</v>
      </c>
      <c r="C31" s="18" t="s">
        <v>30</v>
      </c>
      <c r="D31" s="17" t="s">
        <v>31</v>
      </c>
      <c r="E31" s="18" t="s">
        <v>195</v>
      </c>
      <c r="F31" s="17" t="s">
        <v>63</v>
      </c>
      <c r="G31" s="19">
        <v>19301</v>
      </c>
      <c r="H31" s="19">
        <v>18860</v>
      </c>
      <c r="I31" s="19">
        <v>13856</v>
      </c>
      <c r="J31" s="19">
        <v>0</v>
      </c>
      <c r="K31" s="19">
        <v>0</v>
      </c>
      <c r="L31" s="19">
        <v>0</v>
      </c>
      <c r="M31" s="19">
        <v>0</v>
      </c>
      <c r="N31" s="19">
        <v>0</v>
      </c>
      <c r="O31" s="54">
        <f t="shared" si="0"/>
        <v>52017</v>
      </c>
      <c r="P31" s="8"/>
      <c r="Q31" s="8"/>
      <c r="R31" s="8"/>
      <c r="S31" s="8"/>
      <c r="T31" s="8"/>
      <c r="U31" s="8"/>
      <c r="V31"/>
      <c r="W31"/>
      <c r="X31"/>
      <c r="Y31"/>
      <c r="Z31"/>
      <c r="DF31" s="9"/>
    </row>
    <row r="32" spans="1:110" ht="79.2" x14ac:dyDescent="0.3">
      <c r="A32" s="17" t="s">
        <v>28</v>
      </c>
      <c r="B32" s="18" t="s">
        <v>64</v>
      </c>
      <c r="C32" s="18" t="s">
        <v>30</v>
      </c>
      <c r="D32" s="17" t="s">
        <v>31</v>
      </c>
      <c r="E32" s="18" t="s">
        <v>194</v>
      </c>
      <c r="F32" s="17" t="s">
        <v>65</v>
      </c>
      <c r="G32" s="19">
        <v>11201</v>
      </c>
      <c r="H32" s="19">
        <v>10928</v>
      </c>
      <c r="I32" s="19">
        <v>10662</v>
      </c>
      <c r="J32" s="19">
        <v>4</v>
      </c>
      <c r="K32" s="19">
        <v>0</v>
      </c>
      <c r="L32" s="19">
        <v>0</v>
      </c>
      <c r="M32" s="19">
        <v>0</v>
      </c>
      <c r="N32" s="19">
        <v>0</v>
      </c>
      <c r="O32" s="54">
        <f t="shared" si="0"/>
        <v>32795</v>
      </c>
      <c r="P32" s="8"/>
      <c r="Q32" s="8"/>
      <c r="R32" s="8"/>
      <c r="S32" s="8"/>
      <c r="T32" s="8"/>
      <c r="U32" s="8"/>
      <c r="V32"/>
      <c r="W32"/>
      <c r="X32"/>
      <c r="Y32"/>
      <c r="Z32"/>
      <c r="DF32" s="9"/>
    </row>
    <row r="33" spans="1:110" ht="92.4" x14ac:dyDescent="0.3">
      <c r="A33" s="17" t="s">
        <v>28</v>
      </c>
      <c r="B33" s="18" t="s">
        <v>66</v>
      </c>
      <c r="C33" s="18" t="s">
        <v>30</v>
      </c>
      <c r="D33" s="17" t="s">
        <v>31</v>
      </c>
      <c r="E33" s="18" t="s">
        <v>193</v>
      </c>
      <c r="F33" s="17" t="s">
        <v>67</v>
      </c>
      <c r="G33" s="19">
        <v>79431</v>
      </c>
      <c r="H33" s="19">
        <v>77384</v>
      </c>
      <c r="I33" s="19">
        <v>75701</v>
      </c>
      <c r="J33" s="19">
        <v>73985</v>
      </c>
      <c r="K33" s="19">
        <v>72296</v>
      </c>
      <c r="L33" s="19">
        <v>70609</v>
      </c>
      <c r="M33" s="19">
        <v>68933</v>
      </c>
      <c r="N33" s="19">
        <v>58897</v>
      </c>
      <c r="O33" s="54">
        <f t="shared" si="0"/>
        <v>577236</v>
      </c>
      <c r="P33" s="8"/>
      <c r="Q33" s="8"/>
      <c r="R33" s="8"/>
      <c r="S33" s="8"/>
      <c r="T33" s="8"/>
      <c r="U33" s="8"/>
      <c r="V33"/>
      <c r="W33"/>
      <c r="X33"/>
      <c r="Y33"/>
      <c r="Z33"/>
      <c r="DF33" s="9"/>
    </row>
    <row r="34" spans="1:110" ht="79.2" x14ac:dyDescent="0.3">
      <c r="A34" s="17" t="s">
        <v>28</v>
      </c>
      <c r="B34" s="18" t="s">
        <v>68</v>
      </c>
      <c r="C34" s="18" t="s">
        <v>30</v>
      </c>
      <c r="D34" s="17" t="s">
        <v>31</v>
      </c>
      <c r="E34" s="18" t="s">
        <v>192</v>
      </c>
      <c r="F34" s="17" t="s">
        <v>69</v>
      </c>
      <c r="G34" s="19">
        <v>18851</v>
      </c>
      <c r="H34" s="19">
        <v>18414</v>
      </c>
      <c r="I34" s="19">
        <v>17971</v>
      </c>
      <c r="J34" s="19">
        <v>8823</v>
      </c>
      <c r="K34" s="19">
        <v>0</v>
      </c>
      <c r="L34" s="19">
        <v>0</v>
      </c>
      <c r="M34" s="19">
        <v>0</v>
      </c>
      <c r="N34" s="19">
        <v>0</v>
      </c>
      <c r="O34" s="54">
        <f t="shared" si="0"/>
        <v>64059</v>
      </c>
      <c r="P34" s="8"/>
      <c r="Q34" s="8"/>
      <c r="R34" s="8"/>
      <c r="S34" s="8"/>
      <c r="T34" s="8"/>
      <c r="U34" s="8"/>
      <c r="V34"/>
      <c r="W34"/>
      <c r="X34"/>
      <c r="Y34"/>
      <c r="Z34"/>
      <c r="DF34" s="9"/>
    </row>
    <row r="35" spans="1:110" ht="79.2" x14ac:dyDescent="0.3">
      <c r="A35" s="17" t="s">
        <v>28</v>
      </c>
      <c r="B35" s="18" t="s">
        <v>70</v>
      </c>
      <c r="C35" s="18" t="s">
        <v>30</v>
      </c>
      <c r="D35" s="17" t="s">
        <v>31</v>
      </c>
      <c r="E35" s="18" t="s">
        <v>208</v>
      </c>
      <c r="F35" s="17" t="s">
        <v>69</v>
      </c>
      <c r="G35" s="19">
        <v>14780</v>
      </c>
      <c r="H35" s="19">
        <v>14437</v>
      </c>
      <c r="I35" s="19">
        <v>14089</v>
      </c>
      <c r="J35" s="19">
        <v>6918</v>
      </c>
      <c r="K35" s="19">
        <v>0</v>
      </c>
      <c r="L35" s="19">
        <v>0</v>
      </c>
      <c r="M35" s="19">
        <v>0</v>
      </c>
      <c r="N35" s="19">
        <v>0</v>
      </c>
      <c r="O35" s="54">
        <f t="shared" si="0"/>
        <v>50224</v>
      </c>
      <c r="P35" s="8"/>
      <c r="Q35" s="8"/>
      <c r="R35" s="8"/>
      <c r="S35" s="8"/>
      <c r="T35" s="8"/>
      <c r="U35" s="8"/>
      <c r="V35"/>
      <c r="W35"/>
      <c r="X35"/>
      <c r="Y35"/>
      <c r="Z35"/>
      <c r="DF35" s="9"/>
    </row>
    <row r="36" spans="1:110" ht="79.2" x14ac:dyDescent="0.3">
      <c r="A36" s="17" t="s">
        <v>28</v>
      </c>
      <c r="B36" s="18" t="s">
        <v>71</v>
      </c>
      <c r="C36" s="18" t="s">
        <v>30</v>
      </c>
      <c r="D36" s="17" t="s">
        <v>31</v>
      </c>
      <c r="E36" s="18" t="s">
        <v>191</v>
      </c>
      <c r="F36" s="17" t="s">
        <v>72</v>
      </c>
      <c r="G36" s="19">
        <v>175278</v>
      </c>
      <c r="H36" s="19">
        <v>177091</v>
      </c>
      <c r="I36" s="19">
        <v>177258</v>
      </c>
      <c r="J36" s="19">
        <v>173588</v>
      </c>
      <c r="K36" s="19">
        <v>170120</v>
      </c>
      <c r="L36" s="19">
        <v>166656</v>
      </c>
      <c r="M36" s="19">
        <v>163359</v>
      </c>
      <c r="N36" s="19">
        <v>2166130</v>
      </c>
      <c r="O36" s="54">
        <f t="shared" si="0"/>
        <v>3369480</v>
      </c>
      <c r="P36" s="8"/>
      <c r="Q36" s="8"/>
      <c r="R36" s="8"/>
      <c r="S36" s="8"/>
      <c r="T36" s="8"/>
      <c r="U36" s="8"/>
      <c r="V36"/>
      <c r="W36"/>
      <c r="X36"/>
      <c r="Y36"/>
      <c r="Z36"/>
      <c r="DF36" s="9"/>
    </row>
    <row r="37" spans="1:110" ht="79.2" x14ac:dyDescent="0.3">
      <c r="A37" s="17" t="s">
        <v>28</v>
      </c>
      <c r="B37" s="18" t="s">
        <v>73</v>
      </c>
      <c r="C37" s="18" t="s">
        <v>30</v>
      </c>
      <c r="D37" s="17" t="s">
        <v>31</v>
      </c>
      <c r="E37" s="18" t="s">
        <v>190</v>
      </c>
      <c r="F37" s="17" t="s">
        <v>74</v>
      </c>
      <c r="G37" s="19">
        <v>103660</v>
      </c>
      <c r="H37" s="19">
        <v>102123</v>
      </c>
      <c r="I37" s="19">
        <v>99591</v>
      </c>
      <c r="J37" s="19">
        <v>96887</v>
      </c>
      <c r="K37" s="19">
        <v>94272</v>
      </c>
      <c r="L37" s="19">
        <v>91661</v>
      </c>
      <c r="M37" s="19">
        <v>89112</v>
      </c>
      <c r="N37" s="19">
        <v>584568</v>
      </c>
      <c r="O37" s="54">
        <f t="shared" si="0"/>
        <v>1261874</v>
      </c>
      <c r="P37" s="8"/>
      <c r="Q37" s="8"/>
      <c r="R37" s="8"/>
      <c r="S37" s="8"/>
      <c r="T37" s="8"/>
      <c r="U37" s="8"/>
      <c r="V37"/>
      <c r="W37"/>
      <c r="X37"/>
      <c r="Y37"/>
      <c r="Z37"/>
      <c r="DF37" s="9"/>
    </row>
    <row r="38" spans="1:110" ht="79.2" x14ac:dyDescent="0.3">
      <c r="A38" s="17" t="s">
        <v>28</v>
      </c>
      <c r="B38" s="18" t="s">
        <v>75</v>
      </c>
      <c r="C38" s="18" t="s">
        <v>30</v>
      </c>
      <c r="D38" s="17" t="s">
        <v>31</v>
      </c>
      <c r="E38" s="18" t="s">
        <v>76</v>
      </c>
      <c r="F38" s="17" t="s">
        <v>77</v>
      </c>
      <c r="G38" s="19">
        <v>21649</v>
      </c>
      <c r="H38" s="19">
        <v>21460</v>
      </c>
      <c r="I38" s="19">
        <v>21002</v>
      </c>
      <c r="J38" s="19">
        <v>20514</v>
      </c>
      <c r="K38" s="19">
        <v>20042</v>
      </c>
      <c r="L38" s="19">
        <v>19570</v>
      </c>
      <c r="M38" s="19">
        <v>19109</v>
      </c>
      <c r="N38" s="19">
        <v>128207</v>
      </c>
      <c r="O38" s="54">
        <f t="shared" si="0"/>
        <v>271553</v>
      </c>
      <c r="P38" s="8"/>
      <c r="Q38" s="8"/>
      <c r="R38" s="8"/>
      <c r="S38" s="8"/>
      <c r="T38" s="8"/>
      <c r="U38" s="8"/>
      <c r="V38"/>
      <c r="W38"/>
      <c r="X38"/>
      <c r="Y38"/>
      <c r="Z38"/>
      <c r="DF38" s="9"/>
    </row>
    <row r="39" spans="1:110" ht="52.8" x14ac:dyDescent="0.3">
      <c r="A39" s="17" t="s">
        <v>28</v>
      </c>
      <c r="B39" s="18" t="s">
        <v>78</v>
      </c>
      <c r="C39" s="18" t="s">
        <v>30</v>
      </c>
      <c r="D39" s="17" t="s">
        <v>31</v>
      </c>
      <c r="E39" s="18" t="s">
        <v>209</v>
      </c>
      <c r="F39" s="17" t="s">
        <v>79</v>
      </c>
      <c r="G39" s="19">
        <v>67035</v>
      </c>
      <c r="H39" s="19">
        <v>65826</v>
      </c>
      <c r="I39" s="19">
        <v>64321</v>
      </c>
      <c r="J39" s="19">
        <v>62755</v>
      </c>
      <c r="K39" s="19">
        <v>61223</v>
      </c>
      <c r="L39" s="19">
        <v>59691</v>
      </c>
      <c r="M39" s="19">
        <v>58177</v>
      </c>
      <c r="N39" s="19">
        <v>152078</v>
      </c>
      <c r="O39" s="54">
        <f t="shared" si="0"/>
        <v>591106</v>
      </c>
      <c r="P39" s="8"/>
      <c r="Q39" s="8"/>
      <c r="R39" s="8"/>
      <c r="S39" s="8"/>
      <c r="T39" s="8"/>
      <c r="U39" s="8"/>
      <c r="V39"/>
      <c r="W39"/>
      <c r="X39"/>
      <c r="Y39"/>
      <c r="Z39"/>
      <c r="DF39" s="9"/>
    </row>
    <row r="40" spans="1:110" ht="52.8" x14ac:dyDescent="0.3">
      <c r="A40" s="17" t="s">
        <v>28</v>
      </c>
      <c r="B40" s="18" t="s">
        <v>80</v>
      </c>
      <c r="C40" s="18" t="s">
        <v>30</v>
      </c>
      <c r="D40" s="17" t="s">
        <v>31</v>
      </c>
      <c r="E40" s="18" t="s">
        <v>210</v>
      </c>
      <c r="F40" s="17" t="s">
        <v>81</v>
      </c>
      <c r="G40" s="19">
        <v>28288</v>
      </c>
      <c r="H40" s="19">
        <v>27594</v>
      </c>
      <c r="I40" s="19">
        <v>26970</v>
      </c>
      <c r="J40" s="19">
        <v>26319</v>
      </c>
      <c r="K40" s="19">
        <v>25681</v>
      </c>
      <c r="L40" s="19">
        <v>25043</v>
      </c>
      <c r="M40" s="19">
        <v>24413</v>
      </c>
      <c r="N40" s="19">
        <v>63854</v>
      </c>
      <c r="O40" s="54">
        <f t="shared" si="0"/>
        <v>248162</v>
      </c>
      <c r="P40" s="8"/>
      <c r="Q40" s="8"/>
      <c r="R40" s="8"/>
      <c r="S40" s="8"/>
      <c r="T40" s="8"/>
      <c r="U40" s="8"/>
      <c r="V40"/>
      <c r="W40"/>
      <c r="X40"/>
      <c r="Y40"/>
      <c r="Z40"/>
      <c r="DF40" s="9"/>
    </row>
    <row r="41" spans="1:110" ht="52.8" x14ac:dyDescent="0.3">
      <c r="A41" s="17" t="s">
        <v>28</v>
      </c>
      <c r="B41" s="18" t="s">
        <v>82</v>
      </c>
      <c r="C41" s="18" t="s">
        <v>30</v>
      </c>
      <c r="D41" s="17" t="s">
        <v>31</v>
      </c>
      <c r="E41" s="18" t="s">
        <v>189</v>
      </c>
      <c r="F41" s="17" t="s">
        <v>83</v>
      </c>
      <c r="G41" s="19">
        <v>49831</v>
      </c>
      <c r="H41" s="19">
        <v>48584</v>
      </c>
      <c r="I41" s="19">
        <v>47483</v>
      </c>
      <c r="J41" s="19">
        <v>46339</v>
      </c>
      <c r="K41" s="19">
        <v>45218</v>
      </c>
      <c r="L41" s="19">
        <v>44099</v>
      </c>
      <c r="M41" s="19">
        <v>42992</v>
      </c>
      <c r="N41" s="19">
        <v>116290</v>
      </c>
      <c r="O41" s="54">
        <f t="shared" si="0"/>
        <v>440836</v>
      </c>
      <c r="P41" s="8"/>
      <c r="Q41" s="8"/>
      <c r="R41" s="8"/>
      <c r="S41" s="8"/>
      <c r="T41" s="8"/>
      <c r="U41" s="8"/>
      <c r="V41"/>
      <c r="W41"/>
      <c r="X41"/>
      <c r="Y41"/>
      <c r="Z41"/>
      <c r="DF41" s="9"/>
    </row>
    <row r="42" spans="1:110" ht="52.8" x14ac:dyDescent="0.3">
      <c r="A42" s="17" t="s">
        <v>28</v>
      </c>
      <c r="B42" s="18" t="s">
        <v>84</v>
      </c>
      <c r="C42" s="18" t="s">
        <v>30</v>
      </c>
      <c r="D42" s="17" t="s">
        <v>31</v>
      </c>
      <c r="E42" s="18" t="s">
        <v>85</v>
      </c>
      <c r="F42" s="17" t="s">
        <v>86</v>
      </c>
      <c r="G42" s="19">
        <v>110656</v>
      </c>
      <c r="H42" s="19">
        <v>107930</v>
      </c>
      <c r="I42" s="19">
        <v>105521</v>
      </c>
      <c r="J42" s="19">
        <v>103036</v>
      </c>
      <c r="K42" s="19">
        <v>100605</v>
      </c>
      <c r="L42" s="19">
        <v>98176</v>
      </c>
      <c r="M42" s="19">
        <v>95776</v>
      </c>
      <c r="N42" s="19">
        <v>272719</v>
      </c>
      <c r="O42" s="54">
        <f t="shared" si="0"/>
        <v>994419</v>
      </c>
      <c r="P42" s="8"/>
      <c r="Q42" s="8"/>
      <c r="R42" s="8"/>
      <c r="S42" s="8"/>
      <c r="T42" s="8"/>
      <c r="U42" s="8"/>
      <c r="V42"/>
      <c r="W42"/>
      <c r="X42"/>
      <c r="Y42"/>
      <c r="Z42"/>
      <c r="DF42" s="9"/>
    </row>
    <row r="43" spans="1:110" ht="79.2" x14ac:dyDescent="0.3">
      <c r="A43" s="17" t="s">
        <v>28</v>
      </c>
      <c r="B43" s="18" t="s">
        <v>87</v>
      </c>
      <c r="C43" s="18" t="s">
        <v>30</v>
      </c>
      <c r="D43" s="17" t="s">
        <v>31</v>
      </c>
      <c r="E43" s="18" t="s">
        <v>88</v>
      </c>
      <c r="F43" s="17" t="s">
        <v>89</v>
      </c>
      <c r="G43" s="19">
        <v>31874</v>
      </c>
      <c r="H43" s="19">
        <v>34093</v>
      </c>
      <c r="I43" s="19">
        <v>33291</v>
      </c>
      <c r="J43" s="19">
        <v>32427</v>
      </c>
      <c r="K43" s="19">
        <v>31587</v>
      </c>
      <c r="L43" s="19">
        <v>30749</v>
      </c>
      <c r="M43" s="19">
        <v>29925</v>
      </c>
      <c r="N43" s="19">
        <v>139173</v>
      </c>
      <c r="O43" s="54">
        <f t="shared" si="0"/>
        <v>363119</v>
      </c>
      <c r="P43" s="8"/>
      <c r="Q43" s="8"/>
      <c r="R43" s="8"/>
      <c r="S43" s="8"/>
      <c r="T43" s="8"/>
      <c r="U43" s="8"/>
      <c r="V43"/>
      <c r="W43"/>
      <c r="X43"/>
      <c r="Y43"/>
      <c r="Z43"/>
      <c r="DF43" s="9"/>
    </row>
    <row r="44" spans="1:110" ht="52.8" x14ac:dyDescent="0.3">
      <c r="A44" s="17" t="s">
        <v>28</v>
      </c>
      <c r="B44" s="18" t="s">
        <v>90</v>
      </c>
      <c r="C44" s="18" t="s">
        <v>30</v>
      </c>
      <c r="D44" s="17" t="s">
        <v>31</v>
      </c>
      <c r="E44" s="18" t="s">
        <v>188</v>
      </c>
      <c r="F44" s="17" t="s">
        <v>91</v>
      </c>
      <c r="G44" s="19">
        <v>11210</v>
      </c>
      <c r="H44" s="19">
        <v>11387</v>
      </c>
      <c r="I44" s="19">
        <v>11063</v>
      </c>
      <c r="J44" s="19">
        <v>10730</v>
      </c>
      <c r="K44" s="19">
        <v>9466</v>
      </c>
      <c r="L44" s="19">
        <v>11</v>
      </c>
      <c r="M44" s="19">
        <v>0</v>
      </c>
      <c r="N44" s="19">
        <v>0</v>
      </c>
      <c r="O44" s="54">
        <f t="shared" si="0"/>
        <v>53867</v>
      </c>
      <c r="P44" s="8"/>
      <c r="Q44" s="8"/>
      <c r="R44" s="8"/>
      <c r="S44" s="8"/>
      <c r="T44" s="8"/>
      <c r="U44" s="8"/>
      <c r="V44"/>
      <c r="W44"/>
      <c r="X44"/>
      <c r="Y44"/>
      <c r="Z44"/>
      <c r="DF44" s="9"/>
    </row>
    <row r="45" spans="1:110" ht="52.8" x14ac:dyDescent="0.3">
      <c r="A45" s="17" t="s">
        <v>28</v>
      </c>
      <c r="B45" s="18" t="s">
        <v>92</v>
      </c>
      <c r="C45" s="18" t="s">
        <v>30</v>
      </c>
      <c r="D45" s="17" t="s">
        <v>31</v>
      </c>
      <c r="E45" s="18" t="s">
        <v>187</v>
      </c>
      <c r="F45" s="17" t="s">
        <v>93</v>
      </c>
      <c r="G45" s="19">
        <v>79067</v>
      </c>
      <c r="H45" s="19">
        <v>77696</v>
      </c>
      <c r="I45" s="19">
        <v>76090</v>
      </c>
      <c r="J45" s="19">
        <v>74410</v>
      </c>
      <c r="K45" s="19">
        <v>72769</v>
      </c>
      <c r="L45" s="19">
        <v>71131</v>
      </c>
      <c r="M45" s="19">
        <v>69515</v>
      </c>
      <c r="N45" s="19">
        <v>246063</v>
      </c>
      <c r="O45" s="54">
        <f t="shared" si="0"/>
        <v>766741</v>
      </c>
      <c r="P45" s="8"/>
      <c r="Q45" s="8"/>
      <c r="R45" s="8"/>
      <c r="S45" s="8"/>
      <c r="T45" s="8"/>
      <c r="U45" s="8"/>
      <c r="V45"/>
      <c r="W45"/>
      <c r="X45"/>
      <c r="Y45"/>
      <c r="Z45"/>
      <c r="DF45" s="9"/>
    </row>
    <row r="46" spans="1:110" ht="52.8" x14ac:dyDescent="0.3">
      <c r="A46" s="17" t="s">
        <v>28</v>
      </c>
      <c r="B46" s="18" t="s">
        <v>94</v>
      </c>
      <c r="C46" s="18" t="s">
        <v>30</v>
      </c>
      <c r="D46" s="17" t="s">
        <v>31</v>
      </c>
      <c r="E46" s="18" t="s">
        <v>186</v>
      </c>
      <c r="F46" s="17" t="s">
        <v>93</v>
      </c>
      <c r="G46" s="19">
        <v>31217</v>
      </c>
      <c r="H46" s="19">
        <v>30572</v>
      </c>
      <c r="I46" s="19">
        <v>29871</v>
      </c>
      <c r="J46" s="19">
        <v>29157</v>
      </c>
      <c r="K46" s="19">
        <v>28450</v>
      </c>
      <c r="L46" s="19">
        <v>20913</v>
      </c>
      <c r="M46" s="19">
        <v>0</v>
      </c>
      <c r="N46" s="19">
        <v>0</v>
      </c>
      <c r="O46" s="54">
        <f t="shared" si="0"/>
        <v>170180</v>
      </c>
      <c r="P46" s="8"/>
      <c r="Q46" s="8"/>
      <c r="R46" s="8"/>
      <c r="S46" s="8"/>
      <c r="T46" s="8"/>
      <c r="U46" s="8"/>
      <c r="V46"/>
      <c r="W46"/>
      <c r="X46"/>
      <c r="Y46"/>
      <c r="Z46"/>
      <c r="DF46" s="9"/>
    </row>
    <row r="47" spans="1:110" ht="79.2" x14ac:dyDescent="0.3">
      <c r="A47" s="17" t="s">
        <v>28</v>
      </c>
      <c r="B47" s="18" t="s">
        <v>95</v>
      </c>
      <c r="C47" s="18" t="s">
        <v>30</v>
      </c>
      <c r="D47" s="17" t="s">
        <v>31</v>
      </c>
      <c r="E47" s="18" t="s">
        <v>185</v>
      </c>
      <c r="F47" s="17" t="s">
        <v>93</v>
      </c>
      <c r="G47" s="19">
        <v>333916</v>
      </c>
      <c r="H47" s="19">
        <v>332499</v>
      </c>
      <c r="I47" s="19">
        <v>327522</v>
      </c>
      <c r="J47" s="19">
        <v>321514</v>
      </c>
      <c r="K47" s="19">
        <v>315873</v>
      </c>
      <c r="L47" s="19">
        <v>310240</v>
      </c>
      <c r="M47" s="19">
        <v>304915</v>
      </c>
      <c r="N47" s="19">
        <v>4667619</v>
      </c>
      <c r="O47" s="54">
        <f t="shared" si="0"/>
        <v>6914098</v>
      </c>
      <c r="P47" s="8"/>
      <c r="Q47" s="8"/>
      <c r="R47" s="8"/>
      <c r="S47" s="8"/>
      <c r="T47" s="8"/>
      <c r="U47" s="8"/>
      <c r="V47"/>
      <c r="W47"/>
      <c r="X47"/>
      <c r="Y47"/>
      <c r="Z47"/>
      <c r="DF47" s="9"/>
    </row>
    <row r="48" spans="1:110" ht="79.2" x14ac:dyDescent="0.3">
      <c r="A48" s="17" t="s">
        <v>28</v>
      </c>
      <c r="B48" s="18" t="s">
        <v>96</v>
      </c>
      <c r="C48" s="18" t="s">
        <v>30</v>
      </c>
      <c r="D48" s="17" t="s">
        <v>31</v>
      </c>
      <c r="E48" s="18" t="s">
        <v>184</v>
      </c>
      <c r="F48" s="17" t="s">
        <v>97</v>
      </c>
      <c r="G48" s="19">
        <v>20258</v>
      </c>
      <c r="H48" s="19">
        <v>19814</v>
      </c>
      <c r="I48" s="19">
        <v>19267</v>
      </c>
      <c r="J48" s="19">
        <v>18708</v>
      </c>
      <c r="K48" s="19">
        <v>18156</v>
      </c>
      <c r="L48" s="19">
        <v>17605</v>
      </c>
      <c r="M48" s="19">
        <v>6233</v>
      </c>
      <c r="N48" s="19">
        <v>0</v>
      </c>
      <c r="O48" s="54">
        <f t="shared" si="0"/>
        <v>120041</v>
      </c>
      <c r="P48" s="8"/>
      <c r="Q48" s="8"/>
      <c r="R48" s="8"/>
      <c r="S48" s="8"/>
      <c r="T48" s="8"/>
      <c r="U48" s="8"/>
      <c r="V48"/>
      <c r="W48"/>
      <c r="X48"/>
      <c r="Y48"/>
      <c r="Z48"/>
      <c r="DF48" s="9"/>
    </row>
    <row r="49" spans="1:110" ht="79.2" x14ac:dyDescent="0.3">
      <c r="A49" s="17" t="s">
        <v>28</v>
      </c>
      <c r="B49" s="18" t="s">
        <v>98</v>
      </c>
      <c r="C49" s="18" t="s">
        <v>30</v>
      </c>
      <c r="D49" s="17" t="s">
        <v>31</v>
      </c>
      <c r="E49" s="18" t="s">
        <v>183</v>
      </c>
      <c r="F49" s="17" t="s">
        <v>99</v>
      </c>
      <c r="G49" s="19">
        <v>71864</v>
      </c>
      <c r="H49" s="19">
        <v>73859</v>
      </c>
      <c r="I49" s="19">
        <v>72590</v>
      </c>
      <c r="J49" s="19">
        <v>70322</v>
      </c>
      <c r="K49" s="19">
        <v>68080</v>
      </c>
      <c r="L49" s="19">
        <v>65841</v>
      </c>
      <c r="M49" s="19">
        <v>16191</v>
      </c>
      <c r="N49" s="19">
        <v>0</v>
      </c>
      <c r="O49" s="54">
        <f t="shared" si="0"/>
        <v>438747</v>
      </c>
      <c r="P49" s="8"/>
      <c r="Q49" s="8"/>
      <c r="R49" s="8"/>
      <c r="S49" s="8"/>
      <c r="T49" s="8"/>
      <c r="U49" s="8"/>
      <c r="V49"/>
      <c r="W49"/>
      <c r="X49"/>
      <c r="Y49"/>
      <c r="Z49"/>
      <c r="DF49" s="9"/>
    </row>
    <row r="50" spans="1:110" ht="52.8" x14ac:dyDescent="0.3">
      <c r="A50" s="17" t="s">
        <v>28</v>
      </c>
      <c r="B50" s="18" t="s">
        <v>100</v>
      </c>
      <c r="C50" s="18" t="s">
        <v>30</v>
      </c>
      <c r="D50" s="17" t="s">
        <v>31</v>
      </c>
      <c r="E50" s="18" t="s">
        <v>182</v>
      </c>
      <c r="F50" s="17" t="s">
        <v>101</v>
      </c>
      <c r="G50" s="19">
        <v>22904</v>
      </c>
      <c r="H50" s="19">
        <v>22497</v>
      </c>
      <c r="I50" s="19">
        <v>21986</v>
      </c>
      <c r="J50" s="19">
        <v>21434</v>
      </c>
      <c r="K50" s="19">
        <v>20903</v>
      </c>
      <c r="L50" s="19">
        <v>20373</v>
      </c>
      <c r="M50" s="19">
        <v>19858</v>
      </c>
      <c r="N50" s="19">
        <v>165657</v>
      </c>
      <c r="O50" s="54">
        <f t="shared" si="0"/>
        <v>315612</v>
      </c>
      <c r="P50" s="8"/>
      <c r="Q50" s="8"/>
      <c r="R50" s="8"/>
      <c r="S50" s="8"/>
      <c r="T50" s="8"/>
      <c r="U50" s="8"/>
      <c r="V50"/>
      <c r="W50"/>
      <c r="X50"/>
      <c r="Y50"/>
      <c r="Z50"/>
      <c r="DF50" s="9"/>
    </row>
    <row r="51" spans="1:110" ht="52.8" x14ac:dyDescent="0.3">
      <c r="A51" s="17" t="s">
        <v>28</v>
      </c>
      <c r="B51" s="18" t="s">
        <v>102</v>
      </c>
      <c r="C51" s="18" t="s">
        <v>30</v>
      </c>
      <c r="D51" s="17" t="s">
        <v>31</v>
      </c>
      <c r="E51" s="18" t="s">
        <v>181</v>
      </c>
      <c r="F51" s="17" t="s">
        <v>101</v>
      </c>
      <c r="G51" s="19">
        <v>27151</v>
      </c>
      <c r="H51" s="19">
        <v>26669</v>
      </c>
      <c r="I51" s="19">
        <v>26063</v>
      </c>
      <c r="J51" s="19">
        <v>25408</v>
      </c>
      <c r="K51" s="19">
        <v>24779</v>
      </c>
      <c r="L51" s="19">
        <v>24150</v>
      </c>
      <c r="M51" s="19">
        <v>23541</v>
      </c>
      <c r="N51" s="19">
        <v>196375</v>
      </c>
      <c r="O51" s="54">
        <f t="shared" si="0"/>
        <v>374136</v>
      </c>
      <c r="P51" s="8"/>
      <c r="Q51" s="8"/>
      <c r="R51" s="8"/>
      <c r="S51" s="8"/>
      <c r="T51" s="8"/>
      <c r="U51" s="8"/>
      <c r="V51"/>
      <c r="W51"/>
      <c r="X51"/>
      <c r="Y51"/>
      <c r="Z51"/>
      <c r="DF51" s="9"/>
    </row>
    <row r="52" spans="1:110" ht="92.4" x14ac:dyDescent="0.3">
      <c r="A52" s="17" t="s">
        <v>28</v>
      </c>
      <c r="B52" s="18" t="s">
        <v>103</v>
      </c>
      <c r="C52" s="18" t="s">
        <v>30</v>
      </c>
      <c r="D52" s="17" t="s">
        <v>31</v>
      </c>
      <c r="E52" s="18" t="s">
        <v>104</v>
      </c>
      <c r="F52" s="17" t="s">
        <v>105</v>
      </c>
      <c r="G52" s="19">
        <v>70716</v>
      </c>
      <c r="H52" s="19">
        <v>69357</v>
      </c>
      <c r="I52" s="19">
        <v>67791</v>
      </c>
      <c r="J52" s="19">
        <v>66072</v>
      </c>
      <c r="K52" s="19">
        <v>64421</v>
      </c>
      <c r="L52" s="19">
        <v>62772</v>
      </c>
      <c r="M52" s="19">
        <v>61172</v>
      </c>
      <c r="N52" s="19">
        <v>509461</v>
      </c>
      <c r="O52" s="54">
        <f t="shared" si="0"/>
        <v>971762</v>
      </c>
      <c r="P52" s="8"/>
      <c r="Q52" s="8"/>
      <c r="R52" s="8"/>
      <c r="S52" s="8"/>
      <c r="T52" s="8"/>
      <c r="U52" s="8"/>
      <c r="V52"/>
      <c r="W52"/>
      <c r="X52"/>
      <c r="Y52"/>
      <c r="Z52"/>
      <c r="DF52" s="9"/>
    </row>
    <row r="53" spans="1:110" ht="52.8" x14ac:dyDescent="0.3">
      <c r="A53" s="17" t="s">
        <v>28</v>
      </c>
      <c r="B53" s="18" t="s">
        <v>106</v>
      </c>
      <c r="C53" s="18" t="s">
        <v>30</v>
      </c>
      <c r="D53" s="17" t="s">
        <v>31</v>
      </c>
      <c r="E53" s="18" t="s">
        <v>107</v>
      </c>
      <c r="F53" s="17" t="s">
        <v>105</v>
      </c>
      <c r="G53" s="19">
        <v>18363</v>
      </c>
      <c r="H53" s="19">
        <v>18010</v>
      </c>
      <c r="I53" s="19">
        <v>17603</v>
      </c>
      <c r="J53" s="19">
        <v>17157</v>
      </c>
      <c r="K53" s="19">
        <v>16728</v>
      </c>
      <c r="L53" s="19">
        <v>16300</v>
      </c>
      <c r="M53" s="19">
        <v>15885</v>
      </c>
      <c r="N53" s="19">
        <v>132290</v>
      </c>
      <c r="O53" s="54">
        <f t="shared" si="0"/>
        <v>252336</v>
      </c>
      <c r="P53" s="8"/>
      <c r="Q53" s="8"/>
      <c r="R53" s="8"/>
      <c r="S53" s="8"/>
      <c r="T53" s="8"/>
      <c r="U53" s="8"/>
      <c r="V53"/>
      <c r="W53"/>
      <c r="X53"/>
      <c r="Y53"/>
      <c r="Z53"/>
      <c r="DF53" s="9"/>
    </row>
    <row r="54" spans="1:110" ht="92.4" x14ac:dyDescent="0.3">
      <c r="A54" s="17" t="s">
        <v>28</v>
      </c>
      <c r="B54" s="18" t="s">
        <v>108</v>
      </c>
      <c r="C54" s="18" t="s">
        <v>30</v>
      </c>
      <c r="D54" s="17" t="s">
        <v>31</v>
      </c>
      <c r="E54" s="18" t="s">
        <v>180</v>
      </c>
      <c r="F54" s="17" t="s">
        <v>105</v>
      </c>
      <c r="G54" s="19">
        <v>39286</v>
      </c>
      <c r="H54" s="19">
        <v>38531</v>
      </c>
      <c r="I54" s="19">
        <v>37661</v>
      </c>
      <c r="J54" s="19">
        <v>36706</v>
      </c>
      <c r="K54" s="19">
        <v>35789</v>
      </c>
      <c r="L54" s="19">
        <v>34872</v>
      </c>
      <c r="M54" s="19">
        <v>33984</v>
      </c>
      <c r="N54" s="19">
        <v>282991</v>
      </c>
      <c r="O54" s="54">
        <f t="shared" si="0"/>
        <v>539820</v>
      </c>
      <c r="P54" s="8"/>
      <c r="Q54" s="8"/>
      <c r="R54" s="8"/>
      <c r="S54" s="8"/>
      <c r="T54" s="8"/>
      <c r="U54" s="8"/>
      <c r="V54"/>
      <c r="W54"/>
      <c r="X54"/>
      <c r="Y54"/>
      <c r="Z54"/>
      <c r="DF54" s="9"/>
    </row>
    <row r="55" spans="1:110" ht="66" x14ac:dyDescent="0.3">
      <c r="A55" s="17" t="s">
        <v>28</v>
      </c>
      <c r="B55" s="18" t="s">
        <v>109</v>
      </c>
      <c r="C55" s="18" t="s">
        <v>30</v>
      </c>
      <c r="D55" s="17" t="s">
        <v>31</v>
      </c>
      <c r="E55" s="18" t="s">
        <v>179</v>
      </c>
      <c r="F55" s="17" t="s">
        <v>105</v>
      </c>
      <c r="G55" s="19">
        <v>12206</v>
      </c>
      <c r="H55" s="19">
        <v>11933</v>
      </c>
      <c r="I55" s="19">
        <v>11631</v>
      </c>
      <c r="J55" s="19">
        <v>11310</v>
      </c>
      <c r="K55" s="19">
        <v>10998</v>
      </c>
      <c r="L55" s="19">
        <v>10685</v>
      </c>
      <c r="M55" s="19">
        <v>10378</v>
      </c>
      <c r="N55" s="19">
        <v>43894</v>
      </c>
      <c r="O55" s="54">
        <f t="shared" si="0"/>
        <v>123035</v>
      </c>
      <c r="P55" s="8"/>
      <c r="Q55" s="8"/>
      <c r="R55" s="8"/>
      <c r="S55" s="8"/>
      <c r="T55" s="8"/>
      <c r="U55" s="8"/>
      <c r="V55"/>
      <c r="W55"/>
      <c r="X55"/>
      <c r="Y55"/>
      <c r="Z55"/>
      <c r="DF55" s="9"/>
    </row>
    <row r="56" spans="1:110" ht="66" x14ac:dyDescent="0.3">
      <c r="A56" s="17" t="s">
        <v>28</v>
      </c>
      <c r="B56" s="18" t="s">
        <v>110</v>
      </c>
      <c r="C56" s="18" t="s">
        <v>30</v>
      </c>
      <c r="D56" s="17" t="s">
        <v>31</v>
      </c>
      <c r="E56" s="18" t="s">
        <v>211</v>
      </c>
      <c r="F56" s="17" t="s">
        <v>111</v>
      </c>
      <c r="G56" s="19">
        <v>21011</v>
      </c>
      <c r="H56" s="19">
        <v>20301</v>
      </c>
      <c r="I56" s="19">
        <v>24</v>
      </c>
      <c r="J56" s="19">
        <v>0</v>
      </c>
      <c r="K56" s="19">
        <v>0</v>
      </c>
      <c r="L56" s="19">
        <v>0</v>
      </c>
      <c r="M56" s="19">
        <v>0</v>
      </c>
      <c r="N56" s="19">
        <v>0</v>
      </c>
      <c r="O56" s="54">
        <f t="shared" si="0"/>
        <v>41336</v>
      </c>
      <c r="P56" s="8"/>
      <c r="Q56" s="8"/>
      <c r="R56" s="8"/>
      <c r="S56" s="8"/>
      <c r="T56" s="8"/>
      <c r="U56" s="8"/>
      <c r="V56"/>
      <c r="W56"/>
      <c r="X56"/>
      <c r="Y56"/>
      <c r="Z56"/>
      <c r="DF56" s="9"/>
    </row>
    <row r="57" spans="1:110" ht="52.8" x14ac:dyDescent="0.3">
      <c r="A57" s="17" t="s">
        <v>28</v>
      </c>
      <c r="B57" s="18" t="s">
        <v>112</v>
      </c>
      <c r="C57" s="18" t="s">
        <v>30</v>
      </c>
      <c r="D57" s="17" t="s">
        <v>31</v>
      </c>
      <c r="E57" s="18" t="s">
        <v>178</v>
      </c>
      <c r="F57" s="17" t="s">
        <v>113</v>
      </c>
      <c r="G57" s="19">
        <v>313222</v>
      </c>
      <c r="H57" s="19">
        <v>312356</v>
      </c>
      <c r="I57" s="19">
        <v>305573</v>
      </c>
      <c r="J57" s="19">
        <v>297758</v>
      </c>
      <c r="K57" s="19">
        <v>290262</v>
      </c>
      <c r="L57" s="19">
        <v>282776</v>
      </c>
      <c r="M57" s="19">
        <v>275531</v>
      </c>
      <c r="N57" s="19">
        <v>2435181</v>
      </c>
      <c r="O57" s="54">
        <f t="shared" si="0"/>
        <v>4512659</v>
      </c>
      <c r="P57" s="8"/>
      <c r="Q57" s="8"/>
      <c r="R57" s="8"/>
      <c r="S57" s="8"/>
      <c r="T57" s="8"/>
      <c r="U57" s="8"/>
      <c r="V57"/>
      <c r="W57"/>
      <c r="X57"/>
      <c r="Y57"/>
      <c r="Z57"/>
      <c r="DF57" s="9"/>
    </row>
    <row r="58" spans="1:110" ht="39.6" x14ac:dyDescent="0.3">
      <c r="A58" s="17" t="s">
        <v>28</v>
      </c>
      <c r="B58" s="18" t="s">
        <v>114</v>
      </c>
      <c r="C58" s="18" t="s">
        <v>30</v>
      </c>
      <c r="D58" s="17" t="s">
        <v>31</v>
      </c>
      <c r="E58" s="18" t="s">
        <v>177</v>
      </c>
      <c r="F58" s="17" t="s">
        <v>115</v>
      </c>
      <c r="G58" s="19">
        <v>75000</v>
      </c>
      <c r="H58" s="19">
        <v>73516</v>
      </c>
      <c r="I58" s="19">
        <v>71800</v>
      </c>
      <c r="J58" s="19">
        <v>69919</v>
      </c>
      <c r="K58" s="19">
        <v>68112</v>
      </c>
      <c r="L58" s="19">
        <v>66308</v>
      </c>
      <c r="M58" s="19">
        <v>64559</v>
      </c>
      <c r="N58" s="19">
        <v>545321</v>
      </c>
      <c r="O58" s="54">
        <f t="shared" si="0"/>
        <v>1034535</v>
      </c>
      <c r="P58" s="8"/>
      <c r="Q58" s="8"/>
      <c r="R58" s="8"/>
      <c r="S58" s="8"/>
      <c r="T58" s="8"/>
      <c r="U58" s="8"/>
      <c r="V58"/>
      <c r="W58"/>
      <c r="X58"/>
      <c r="Y58"/>
      <c r="Z58"/>
      <c r="DF58" s="9"/>
    </row>
    <row r="59" spans="1:110" ht="79.2" x14ac:dyDescent="0.3">
      <c r="A59" s="17" t="s">
        <v>28</v>
      </c>
      <c r="B59" s="18" t="s">
        <v>116</v>
      </c>
      <c r="C59" s="18" t="s">
        <v>30</v>
      </c>
      <c r="D59" s="17" t="s">
        <v>31</v>
      </c>
      <c r="E59" s="18" t="s">
        <v>213</v>
      </c>
      <c r="F59" s="17" t="s">
        <v>117</v>
      </c>
      <c r="G59" s="19">
        <v>20544</v>
      </c>
      <c r="H59" s="19">
        <v>20089</v>
      </c>
      <c r="I59" s="19">
        <v>19584</v>
      </c>
      <c r="J59" s="19">
        <v>19046</v>
      </c>
      <c r="K59" s="19">
        <v>18523</v>
      </c>
      <c r="L59" s="19">
        <v>18001</v>
      </c>
      <c r="M59" s="19">
        <v>17488</v>
      </c>
      <c r="N59" s="19">
        <v>90151</v>
      </c>
      <c r="O59" s="54">
        <f t="shared" si="0"/>
        <v>223426</v>
      </c>
      <c r="P59" s="8"/>
      <c r="Q59" s="8"/>
      <c r="R59" s="8"/>
      <c r="S59" s="8"/>
      <c r="T59" s="8"/>
      <c r="U59" s="8"/>
      <c r="V59"/>
      <c r="W59"/>
      <c r="X59"/>
      <c r="Y59"/>
      <c r="Z59"/>
      <c r="DF59" s="9"/>
    </row>
    <row r="60" spans="1:110" ht="66" x14ac:dyDescent="0.3">
      <c r="A60" s="17" t="s">
        <v>28</v>
      </c>
      <c r="B60" s="18" t="s">
        <v>118</v>
      </c>
      <c r="C60" s="18" t="s">
        <v>30</v>
      </c>
      <c r="D60" s="17" t="s">
        <v>31</v>
      </c>
      <c r="E60" s="18" t="s">
        <v>212</v>
      </c>
      <c r="F60" s="17" t="s">
        <v>115</v>
      </c>
      <c r="G60" s="19">
        <v>33258</v>
      </c>
      <c r="H60" s="19">
        <v>32618</v>
      </c>
      <c r="I60" s="19">
        <v>31872</v>
      </c>
      <c r="J60" s="19">
        <v>31051</v>
      </c>
      <c r="K60" s="19">
        <v>30264</v>
      </c>
      <c r="L60" s="19">
        <v>29478</v>
      </c>
      <c r="M60" s="19">
        <v>28718</v>
      </c>
      <c r="N60" s="19">
        <v>258733</v>
      </c>
      <c r="O60" s="54">
        <f t="shared" si="0"/>
        <v>475992</v>
      </c>
      <c r="P60" s="8"/>
      <c r="Q60" s="8"/>
      <c r="R60" s="8"/>
      <c r="S60" s="8"/>
      <c r="T60" s="8"/>
      <c r="U60" s="8"/>
      <c r="V60"/>
      <c r="W60"/>
      <c r="X60"/>
      <c r="Y60"/>
      <c r="Z60"/>
      <c r="DF60" s="9"/>
    </row>
    <row r="61" spans="1:110" ht="79.2" x14ac:dyDescent="0.3">
      <c r="A61" s="17" t="s">
        <v>28</v>
      </c>
      <c r="B61" s="18" t="s">
        <v>119</v>
      </c>
      <c r="C61" s="18" t="s">
        <v>30</v>
      </c>
      <c r="D61" s="17" t="s">
        <v>31</v>
      </c>
      <c r="E61" s="18" t="s">
        <v>176</v>
      </c>
      <c r="F61" s="17" t="s">
        <v>120</v>
      </c>
      <c r="G61" s="19">
        <v>11230</v>
      </c>
      <c r="H61" s="19">
        <v>12201</v>
      </c>
      <c r="I61" s="19">
        <v>11941</v>
      </c>
      <c r="J61" s="19">
        <v>11560</v>
      </c>
      <c r="K61" s="19">
        <v>11190</v>
      </c>
      <c r="L61" s="19">
        <v>10820</v>
      </c>
      <c r="M61" s="19">
        <v>10457</v>
      </c>
      <c r="N61" s="19">
        <v>48806</v>
      </c>
      <c r="O61" s="54">
        <f t="shared" si="0"/>
        <v>128205</v>
      </c>
      <c r="P61" s="8"/>
      <c r="Q61" s="8"/>
      <c r="R61" s="8"/>
      <c r="S61" s="8"/>
      <c r="T61" s="8"/>
      <c r="U61" s="8"/>
      <c r="V61"/>
      <c r="W61"/>
      <c r="X61"/>
      <c r="Y61"/>
      <c r="Z61"/>
      <c r="DF61" s="9"/>
    </row>
    <row r="62" spans="1:110" ht="66" x14ac:dyDescent="0.3">
      <c r="A62" s="17" t="s">
        <v>28</v>
      </c>
      <c r="B62" s="18" t="s">
        <v>121</v>
      </c>
      <c r="C62" s="18" t="s">
        <v>30</v>
      </c>
      <c r="D62" s="17" t="s">
        <v>31</v>
      </c>
      <c r="E62" s="18" t="s">
        <v>122</v>
      </c>
      <c r="F62" s="17" t="s">
        <v>120</v>
      </c>
      <c r="G62" s="19">
        <v>8929</v>
      </c>
      <c r="H62" s="19">
        <v>9701</v>
      </c>
      <c r="I62" s="19">
        <v>9495</v>
      </c>
      <c r="J62" s="19">
        <v>9192</v>
      </c>
      <c r="K62" s="19">
        <v>8898</v>
      </c>
      <c r="L62" s="19">
        <v>8603</v>
      </c>
      <c r="M62" s="19">
        <v>8315</v>
      </c>
      <c r="N62" s="19">
        <v>38808</v>
      </c>
      <c r="O62" s="54">
        <f t="shared" si="0"/>
        <v>101941</v>
      </c>
      <c r="P62" s="8"/>
      <c r="Q62" s="8"/>
      <c r="R62" s="8"/>
      <c r="S62" s="8"/>
      <c r="T62" s="8"/>
      <c r="U62" s="8"/>
      <c r="V62"/>
      <c r="W62"/>
      <c r="X62"/>
      <c r="Y62"/>
      <c r="Z62"/>
      <c r="DF62" s="9"/>
    </row>
    <row r="63" spans="1:110" ht="39.6" x14ac:dyDescent="0.3">
      <c r="A63" s="17" t="s">
        <v>28</v>
      </c>
      <c r="B63" s="18" t="s">
        <v>123</v>
      </c>
      <c r="C63" s="18" t="s">
        <v>30</v>
      </c>
      <c r="D63" s="17" t="s">
        <v>31</v>
      </c>
      <c r="E63" s="18" t="s">
        <v>175</v>
      </c>
      <c r="F63" s="17" t="s">
        <v>124</v>
      </c>
      <c r="G63" s="19">
        <v>84655</v>
      </c>
      <c r="H63" s="19">
        <v>82639</v>
      </c>
      <c r="I63" s="19">
        <v>80714</v>
      </c>
      <c r="J63" s="19">
        <v>78612</v>
      </c>
      <c r="K63" s="19">
        <v>76602</v>
      </c>
      <c r="L63" s="19">
        <v>74593</v>
      </c>
      <c r="M63" s="19">
        <v>72656</v>
      </c>
      <c r="N63" s="19">
        <v>690229</v>
      </c>
      <c r="O63" s="54">
        <f t="shared" si="0"/>
        <v>1240700</v>
      </c>
      <c r="P63" s="8"/>
      <c r="Q63" s="8"/>
      <c r="R63" s="8"/>
      <c r="S63" s="8"/>
      <c r="T63" s="8"/>
      <c r="U63" s="8"/>
      <c r="V63"/>
      <c r="W63"/>
      <c r="X63"/>
      <c r="Y63"/>
      <c r="Z63"/>
      <c r="DF63" s="9"/>
    </row>
    <row r="64" spans="1:110" ht="79.2" x14ac:dyDescent="0.3">
      <c r="A64" s="17" t="s">
        <v>28</v>
      </c>
      <c r="B64" s="18" t="s">
        <v>125</v>
      </c>
      <c r="C64" s="18" t="s">
        <v>30</v>
      </c>
      <c r="D64" s="17" t="s">
        <v>31</v>
      </c>
      <c r="E64" s="18" t="s">
        <v>174</v>
      </c>
      <c r="F64" s="17" t="s">
        <v>126</v>
      </c>
      <c r="G64" s="19">
        <v>42593</v>
      </c>
      <c r="H64" s="19">
        <v>41432</v>
      </c>
      <c r="I64" s="19">
        <v>40135</v>
      </c>
      <c r="J64" s="19">
        <v>36536</v>
      </c>
      <c r="K64" s="19">
        <v>33</v>
      </c>
      <c r="L64" s="19">
        <v>0</v>
      </c>
      <c r="M64" s="19">
        <v>0</v>
      </c>
      <c r="N64" s="19">
        <v>0</v>
      </c>
      <c r="O64" s="54">
        <f t="shared" si="0"/>
        <v>160729</v>
      </c>
      <c r="P64" s="8"/>
      <c r="Q64" s="8"/>
      <c r="R64" s="8"/>
      <c r="S64" s="8"/>
      <c r="T64" s="8"/>
      <c r="U64" s="8"/>
      <c r="V64"/>
      <c r="W64"/>
      <c r="X64"/>
      <c r="Y64"/>
      <c r="Z64"/>
      <c r="DF64" s="9"/>
    </row>
    <row r="65" spans="1:110" ht="79.2" x14ac:dyDescent="0.3">
      <c r="A65" s="17" t="s">
        <v>28</v>
      </c>
      <c r="B65" s="18" t="s">
        <v>127</v>
      </c>
      <c r="C65" s="18" t="s">
        <v>30</v>
      </c>
      <c r="D65" s="17" t="s">
        <v>31</v>
      </c>
      <c r="E65" s="18" t="s">
        <v>173</v>
      </c>
      <c r="F65" s="17" t="s">
        <v>128</v>
      </c>
      <c r="G65" s="19">
        <v>84111</v>
      </c>
      <c r="H65" s="19">
        <v>81342</v>
      </c>
      <c r="I65" s="19">
        <v>78644</v>
      </c>
      <c r="J65" s="19">
        <v>75938</v>
      </c>
      <c r="K65" s="19">
        <v>28680</v>
      </c>
      <c r="L65" s="19">
        <v>0</v>
      </c>
      <c r="M65" s="19">
        <v>0</v>
      </c>
      <c r="N65" s="19">
        <v>0</v>
      </c>
      <c r="O65" s="54">
        <f t="shared" si="0"/>
        <v>348715</v>
      </c>
      <c r="P65" s="8"/>
      <c r="Q65" s="8"/>
      <c r="R65" s="8"/>
      <c r="S65" s="8"/>
      <c r="T65" s="8"/>
      <c r="U65" s="8"/>
      <c r="V65"/>
      <c r="W65"/>
      <c r="X65"/>
      <c r="Y65"/>
      <c r="Z65"/>
      <c r="DF65" s="9"/>
    </row>
    <row r="66" spans="1:110" ht="52.8" x14ac:dyDescent="0.3">
      <c r="A66" s="17" t="s">
        <v>28</v>
      </c>
      <c r="B66" s="18" t="s">
        <v>129</v>
      </c>
      <c r="C66" s="18" t="s">
        <v>30</v>
      </c>
      <c r="D66" s="17" t="s">
        <v>31</v>
      </c>
      <c r="E66" s="18" t="s">
        <v>171</v>
      </c>
      <c r="F66" s="17" t="s">
        <v>130</v>
      </c>
      <c r="G66" s="19">
        <v>71073</v>
      </c>
      <c r="H66" s="19">
        <v>84006</v>
      </c>
      <c r="I66" s="19">
        <v>82008</v>
      </c>
      <c r="J66" s="19">
        <v>79834</v>
      </c>
      <c r="K66" s="19">
        <v>77750</v>
      </c>
      <c r="L66" s="19">
        <v>75669</v>
      </c>
      <c r="M66" s="19">
        <v>73658</v>
      </c>
      <c r="N66" s="19">
        <v>670468</v>
      </c>
      <c r="O66" s="54">
        <f t="shared" si="0"/>
        <v>1214466</v>
      </c>
      <c r="P66" s="8"/>
      <c r="Q66" s="8"/>
      <c r="R66" s="8"/>
      <c r="S66" s="8"/>
      <c r="T66" s="8"/>
      <c r="U66" s="8"/>
      <c r="V66"/>
      <c r="W66"/>
      <c r="X66"/>
      <c r="Y66"/>
      <c r="Z66"/>
      <c r="DF66" s="9"/>
    </row>
    <row r="67" spans="1:110" ht="52.8" x14ac:dyDescent="0.3">
      <c r="A67" s="17" t="s">
        <v>28</v>
      </c>
      <c r="B67" s="18" t="s">
        <v>131</v>
      </c>
      <c r="C67" s="18" t="s">
        <v>30</v>
      </c>
      <c r="D67" s="17" t="s">
        <v>31</v>
      </c>
      <c r="E67" s="18" t="s">
        <v>172</v>
      </c>
      <c r="F67" s="17" t="s">
        <v>132</v>
      </c>
      <c r="G67" s="19">
        <v>6410</v>
      </c>
      <c r="H67" s="19">
        <v>49237</v>
      </c>
      <c r="I67" s="19">
        <v>47924</v>
      </c>
      <c r="J67" s="19">
        <v>46498</v>
      </c>
      <c r="K67" s="19">
        <v>45092</v>
      </c>
      <c r="L67" s="19">
        <v>43687</v>
      </c>
      <c r="M67" s="19">
        <v>40902</v>
      </c>
      <c r="N67" s="19">
        <v>67</v>
      </c>
      <c r="O67" s="54">
        <f t="shared" si="0"/>
        <v>279817</v>
      </c>
      <c r="P67" s="8"/>
      <c r="Q67" s="8"/>
      <c r="R67" s="8"/>
      <c r="S67" s="8"/>
      <c r="T67" s="8"/>
      <c r="U67" s="8"/>
      <c r="V67"/>
      <c r="W67"/>
      <c r="X67"/>
      <c r="Y67"/>
      <c r="Z67"/>
      <c r="DF67" s="9"/>
    </row>
    <row r="68" spans="1:110" ht="52.8" x14ac:dyDescent="0.3">
      <c r="A68" s="17" t="s">
        <v>28</v>
      </c>
      <c r="B68" s="18" t="s">
        <v>133</v>
      </c>
      <c r="C68" s="18" t="s">
        <v>30</v>
      </c>
      <c r="D68" s="17" t="s">
        <v>31</v>
      </c>
      <c r="E68" s="18" t="s">
        <v>134</v>
      </c>
      <c r="F68" s="17" t="s">
        <v>135</v>
      </c>
      <c r="G68" s="19">
        <v>33545</v>
      </c>
      <c r="H68" s="19">
        <v>82729</v>
      </c>
      <c r="I68" s="19">
        <v>80964</v>
      </c>
      <c r="J68" s="19">
        <v>79198</v>
      </c>
      <c r="K68" s="19">
        <v>77433</v>
      </c>
      <c r="L68" s="19">
        <v>75667</v>
      </c>
      <c r="M68" s="19">
        <v>73902</v>
      </c>
      <c r="N68" s="19">
        <v>800056</v>
      </c>
      <c r="O68" s="54">
        <f t="shared" ref="O68:O74" si="1">SUM(G68:N68)</f>
        <v>1303494</v>
      </c>
      <c r="P68" s="8"/>
      <c r="Q68" s="8"/>
      <c r="R68" s="8"/>
      <c r="S68" s="8"/>
      <c r="T68" s="8"/>
      <c r="U68" s="8"/>
      <c r="V68"/>
      <c r="W68"/>
      <c r="X68"/>
      <c r="Y68"/>
      <c r="Z68"/>
      <c r="DF68" s="9"/>
    </row>
    <row r="69" spans="1:110" ht="36" customHeight="1" x14ac:dyDescent="0.3">
      <c r="A69" s="55" t="s">
        <v>28</v>
      </c>
      <c r="B69" s="56" t="s">
        <v>162</v>
      </c>
      <c r="C69" s="56" t="s">
        <v>30</v>
      </c>
      <c r="D69" s="55" t="s">
        <v>31</v>
      </c>
      <c r="E69" s="60" t="s">
        <v>157</v>
      </c>
      <c r="F69" s="57" t="s">
        <v>163</v>
      </c>
      <c r="G69" s="58">
        <v>6019</v>
      </c>
      <c r="H69" s="58">
        <v>49702</v>
      </c>
      <c r="I69" s="58">
        <v>74061</v>
      </c>
      <c r="J69" s="58">
        <v>72371</v>
      </c>
      <c r="K69" s="58">
        <v>70682</v>
      </c>
      <c r="L69" s="58">
        <v>68992</v>
      </c>
      <c r="M69" s="19">
        <v>67303</v>
      </c>
      <c r="N69" s="19">
        <v>516830</v>
      </c>
      <c r="O69" s="54">
        <f t="shared" si="1"/>
        <v>925960</v>
      </c>
      <c r="P69" s="8"/>
      <c r="Q69" s="8"/>
      <c r="R69" s="8"/>
      <c r="S69" s="8"/>
      <c r="T69" s="8"/>
      <c r="U69" s="8"/>
      <c r="V69"/>
      <c r="W69"/>
      <c r="X69"/>
      <c r="Y69"/>
      <c r="Z69"/>
      <c r="DF69" s="9"/>
    </row>
    <row r="70" spans="1:110" ht="31.5" customHeight="1" x14ac:dyDescent="0.3">
      <c r="A70" s="79"/>
      <c r="B70" s="80"/>
      <c r="C70" s="81" t="s">
        <v>156</v>
      </c>
      <c r="D70" s="79"/>
      <c r="E70" s="82" t="s">
        <v>155</v>
      </c>
      <c r="F70" s="83" t="s">
        <v>156</v>
      </c>
      <c r="G70" s="84">
        <v>13421</v>
      </c>
      <c r="H70" s="84">
        <v>120741.14</v>
      </c>
      <c r="I70" s="84">
        <v>142277.04</v>
      </c>
      <c r="J70" s="84">
        <v>139024.24</v>
      </c>
      <c r="K70" s="84">
        <v>135771.43</v>
      </c>
      <c r="L70" s="84">
        <v>132518.6</v>
      </c>
      <c r="M70" s="84">
        <v>129265.8</v>
      </c>
      <c r="N70" s="84">
        <v>1426720.07</v>
      </c>
      <c r="O70" s="85">
        <f t="shared" ref="O70" si="2">SUM(G70:N70)</f>
        <v>2239739.3200000003</v>
      </c>
      <c r="P70" s="8"/>
      <c r="Q70" s="8"/>
      <c r="R70" s="8"/>
      <c r="S70" s="8"/>
      <c r="T70" s="8"/>
      <c r="U70" s="8"/>
      <c r="V70"/>
      <c r="W70"/>
      <c r="X70"/>
      <c r="Y70"/>
      <c r="Z70"/>
      <c r="DF70" s="9"/>
    </row>
    <row r="71" spans="1:110" ht="30" customHeight="1" x14ac:dyDescent="0.3">
      <c r="A71" s="79"/>
      <c r="B71" s="80"/>
      <c r="C71" s="81" t="s">
        <v>156</v>
      </c>
      <c r="D71" s="79"/>
      <c r="E71" s="86" t="s">
        <v>158</v>
      </c>
      <c r="F71" s="83" t="s">
        <v>156</v>
      </c>
      <c r="G71" s="87">
        <v>103240</v>
      </c>
      <c r="H71" s="87">
        <v>578895</v>
      </c>
      <c r="I71" s="87">
        <v>750029</v>
      </c>
      <c r="J71" s="87">
        <v>736616</v>
      </c>
      <c r="K71" s="87">
        <v>723202</v>
      </c>
      <c r="L71" s="87">
        <v>709788</v>
      </c>
      <c r="M71" s="88">
        <v>696375</v>
      </c>
      <c r="N71" s="88">
        <v>12588736</v>
      </c>
      <c r="O71" s="89">
        <f t="shared" si="1"/>
        <v>16886881</v>
      </c>
      <c r="P71" s="8"/>
      <c r="Q71" s="8"/>
      <c r="R71" s="8"/>
      <c r="S71" s="8"/>
      <c r="T71" s="8"/>
      <c r="U71" s="8"/>
      <c r="V71"/>
      <c r="W71"/>
      <c r="X71"/>
      <c r="Y71"/>
      <c r="Z71"/>
      <c r="DF71" s="9"/>
    </row>
    <row r="72" spans="1:110" ht="29.1" customHeight="1" x14ac:dyDescent="0.3">
      <c r="A72" s="79"/>
      <c r="B72" s="80"/>
      <c r="C72" s="81" t="s">
        <v>156</v>
      </c>
      <c r="D72" s="79"/>
      <c r="E72" s="86" t="s">
        <v>159</v>
      </c>
      <c r="F72" s="83" t="s">
        <v>156</v>
      </c>
      <c r="G72" s="87">
        <v>54150</v>
      </c>
      <c r="H72" s="87">
        <v>318108</v>
      </c>
      <c r="I72" s="87">
        <v>414062</v>
      </c>
      <c r="J72" s="87">
        <v>406657</v>
      </c>
      <c r="K72" s="87">
        <v>399252</v>
      </c>
      <c r="L72" s="87">
        <v>391847</v>
      </c>
      <c r="M72" s="88">
        <v>384442</v>
      </c>
      <c r="N72" s="88">
        <v>6954082</v>
      </c>
      <c r="O72" s="89">
        <f t="shared" si="1"/>
        <v>9322600</v>
      </c>
      <c r="P72" s="8"/>
      <c r="Q72" s="8"/>
      <c r="R72" s="8"/>
      <c r="S72" s="8"/>
      <c r="T72" s="8"/>
      <c r="U72" s="8"/>
      <c r="V72"/>
      <c r="W72"/>
      <c r="X72"/>
      <c r="Y72"/>
      <c r="Z72"/>
      <c r="DF72" s="9"/>
    </row>
    <row r="73" spans="1:110" ht="26.4" x14ac:dyDescent="0.3">
      <c r="A73" s="79"/>
      <c r="B73" s="80"/>
      <c r="C73" s="81" t="s">
        <v>156</v>
      </c>
      <c r="D73" s="79"/>
      <c r="E73" s="86" t="s">
        <v>160</v>
      </c>
      <c r="F73" s="83" t="s">
        <v>156</v>
      </c>
      <c r="G73" s="87"/>
      <c r="H73" s="87">
        <v>25796</v>
      </c>
      <c r="I73" s="87">
        <v>45356</v>
      </c>
      <c r="J73" s="87">
        <v>44247</v>
      </c>
      <c r="K73" s="87">
        <v>43138</v>
      </c>
      <c r="L73" s="87">
        <v>42029</v>
      </c>
      <c r="M73" s="88">
        <v>40921</v>
      </c>
      <c r="N73" s="88">
        <v>161543</v>
      </c>
      <c r="O73" s="89">
        <f t="shared" si="1"/>
        <v>403030</v>
      </c>
      <c r="P73" s="8"/>
      <c r="Q73" s="8"/>
      <c r="R73" s="8"/>
      <c r="S73" s="8"/>
      <c r="T73" s="8"/>
      <c r="U73" s="8"/>
      <c r="V73"/>
      <c r="W73"/>
      <c r="X73"/>
      <c r="Y73"/>
      <c r="Z73"/>
      <c r="DF73" s="9"/>
    </row>
    <row r="74" spans="1:110" ht="39.6" x14ac:dyDescent="0.3">
      <c r="A74" s="79"/>
      <c r="B74" s="80"/>
      <c r="C74" s="81" t="s">
        <v>156</v>
      </c>
      <c r="D74" s="79"/>
      <c r="E74" s="86" t="s">
        <v>161</v>
      </c>
      <c r="F74" s="83" t="s">
        <v>156</v>
      </c>
      <c r="G74" s="87">
        <v>0</v>
      </c>
      <c r="H74" s="87">
        <v>311050</v>
      </c>
      <c r="I74" s="87">
        <v>380674</v>
      </c>
      <c r="J74" s="87">
        <v>372524</v>
      </c>
      <c r="K74" s="87">
        <v>364375</v>
      </c>
      <c r="L74" s="87">
        <v>356225</v>
      </c>
      <c r="M74" s="88">
        <v>348076</v>
      </c>
      <c r="N74" s="88">
        <v>3959642</v>
      </c>
      <c r="O74" s="89">
        <f t="shared" si="1"/>
        <v>6092566</v>
      </c>
      <c r="P74" s="8"/>
      <c r="Q74" s="8"/>
      <c r="R74" s="8"/>
      <c r="S74" s="8"/>
      <c r="T74" s="8"/>
      <c r="U74" s="8"/>
      <c r="V74"/>
      <c r="W74"/>
      <c r="X74"/>
      <c r="Y74"/>
      <c r="Z74"/>
      <c r="DF74" s="9"/>
    </row>
    <row r="75" spans="1:110" ht="15.6" customHeight="1" x14ac:dyDescent="0.3">
      <c r="A75" s="17" t="s">
        <v>1</v>
      </c>
      <c r="B75" s="24" t="s">
        <v>136</v>
      </c>
      <c r="C75" s="17" t="s">
        <v>1</v>
      </c>
      <c r="D75" s="17" t="s">
        <v>1</v>
      </c>
      <c r="E75" s="17" t="s">
        <v>1</v>
      </c>
      <c r="F75" s="17" t="s">
        <v>1</v>
      </c>
      <c r="G75" s="13">
        <f t="shared" ref="G75:O75" si="3">SUM(G16:G74)</f>
        <v>4445361</v>
      </c>
      <c r="H75" s="13">
        <f t="shared" si="3"/>
        <v>5437327.1399999997</v>
      </c>
      <c r="I75" s="13">
        <f t="shared" si="3"/>
        <v>5501325.04</v>
      </c>
      <c r="J75" s="13">
        <f t="shared" si="3"/>
        <v>5002006.24</v>
      </c>
      <c r="K75" s="13">
        <f t="shared" si="3"/>
        <v>4610125.43</v>
      </c>
      <c r="L75" s="13">
        <f t="shared" si="3"/>
        <v>4463171.5999999996</v>
      </c>
      <c r="M75" s="13">
        <f t="shared" si="3"/>
        <v>4233638.8</v>
      </c>
      <c r="N75" s="13">
        <f t="shared" si="3"/>
        <v>43620491.07</v>
      </c>
      <c r="O75" s="13">
        <f t="shared" si="3"/>
        <v>77313446.319999993</v>
      </c>
      <c r="S75" s="10"/>
      <c r="V75"/>
      <c r="W75"/>
      <c r="X75"/>
      <c r="Y75"/>
      <c r="Z75"/>
    </row>
    <row r="76" spans="1:110" ht="15.9" customHeight="1" x14ac:dyDescent="0.3">
      <c r="A76" s="42"/>
      <c r="B76" s="97" t="s">
        <v>137</v>
      </c>
      <c r="C76" s="98"/>
      <c r="D76" s="43"/>
      <c r="E76" s="43"/>
      <c r="F76" s="43"/>
      <c r="G76" s="44"/>
      <c r="H76" s="44"/>
      <c r="I76" s="44"/>
      <c r="J76" s="44"/>
      <c r="K76" s="44"/>
      <c r="L76" s="44"/>
      <c r="M76" s="44"/>
      <c r="N76" s="44"/>
      <c r="O76" s="45"/>
      <c r="S76" s="10"/>
      <c r="V76"/>
      <c r="W76"/>
      <c r="X76"/>
      <c r="Y76"/>
      <c r="Z76"/>
    </row>
    <row r="77" spans="1:110" ht="26.1" hidden="1" customHeight="1" x14ac:dyDescent="0.3">
      <c r="A77" s="17" t="s">
        <v>138</v>
      </c>
      <c r="B77" s="18"/>
      <c r="C77" s="18"/>
      <c r="D77" s="17"/>
      <c r="E77" s="18"/>
      <c r="F77" s="17"/>
      <c r="G77" s="19">
        <v>0</v>
      </c>
      <c r="H77" s="19">
        <v>0</v>
      </c>
      <c r="I77" s="19">
        <v>0</v>
      </c>
      <c r="J77" s="19">
        <v>0</v>
      </c>
      <c r="K77" s="19">
        <v>0</v>
      </c>
      <c r="L77" s="19">
        <v>0</v>
      </c>
      <c r="M77" s="19">
        <v>0</v>
      </c>
      <c r="N77" s="19">
        <v>0</v>
      </c>
      <c r="O77" s="13">
        <v>0</v>
      </c>
      <c r="S77" s="10"/>
      <c r="V77"/>
      <c r="W77"/>
      <c r="X77"/>
      <c r="Y77"/>
      <c r="Z77"/>
    </row>
    <row r="78" spans="1:110" ht="15.6" hidden="1" customHeight="1" x14ac:dyDescent="0.3">
      <c r="A78" s="17" t="s">
        <v>1</v>
      </c>
      <c r="B78" s="24" t="s">
        <v>136</v>
      </c>
      <c r="C78" s="17" t="s">
        <v>1</v>
      </c>
      <c r="D78" s="17" t="s">
        <v>1</v>
      </c>
      <c r="E78" s="17" t="s">
        <v>1</v>
      </c>
      <c r="F78" s="17" t="s">
        <v>1</v>
      </c>
      <c r="G78" s="13">
        <v>0</v>
      </c>
      <c r="H78" s="13">
        <v>0</v>
      </c>
      <c r="I78" s="13">
        <v>0</v>
      </c>
      <c r="J78" s="13">
        <v>0</v>
      </c>
      <c r="K78" s="13">
        <v>0</v>
      </c>
      <c r="L78" s="13">
        <v>0</v>
      </c>
      <c r="M78" s="13">
        <v>0</v>
      </c>
      <c r="N78" s="13">
        <v>0</v>
      </c>
      <c r="O78" s="13">
        <v>0</v>
      </c>
      <c r="S78" s="10"/>
      <c r="V78"/>
      <c r="W78"/>
      <c r="X78"/>
      <c r="Y78"/>
      <c r="Z78"/>
    </row>
    <row r="79" spans="1:110" ht="15.9" customHeight="1" x14ac:dyDescent="0.3">
      <c r="A79" s="17" t="s">
        <v>1</v>
      </c>
      <c r="B79" s="24" t="s">
        <v>139</v>
      </c>
      <c r="C79" s="17" t="s">
        <v>1</v>
      </c>
      <c r="D79" s="17" t="s">
        <v>1</v>
      </c>
      <c r="E79" s="17" t="s">
        <v>1</v>
      </c>
      <c r="F79" s="17" t="s">
        <v>1</v>
      </c>
      <c r="G79" s="13">
        <f>G75+G76</f>
        <v>4445361</v>
      </c>
      <c r="H79" s="13">
        <f t="shared" ref="H79:O79" si="4">H75+H76</f>
        <v>5437327.1399999997</v>
      </c>
      <c r="I79" s="13">
        <f t="shared" si="4"/>
        <v>5501325.04</v>
      </c>
      <c r="J79" s="13">
        <f t="shared" si="4"/>
        <v>5002006.24</v>
      </c>
      <c r="K79" s="13">
        <f t="shared" si="4"/>
        <v>4610125.43</v>
      </c>
      <c r="L79" s="13">
        <f t="shared" si="4"/>
        <v>4463171.5999999996</v>
      </c>
      <c r="M79" s="13">
        <f t="shared" si="4"/>
        <v>4233638.8</v>
      </c>
      <c r="N79" s="13">
        <f t="shared" si="4"/>
        <v>43620491.07</v>
      </c>
      <c r="O79" s="13">
        <f t="shared" si="4"/>
        <v>77313446.319999993</v>
      </c>
      <c r="S79" s="78"/>
      <c r="V79"/>
      <c r="W79"/>
      <c r="X79"/>
      <c r="Y79"/>
      <c r="Z79"/>
    </row>
    <row r="80" spans="1:110" s="11" customFormat="1" ht="15.9" customHeight="1" x14ac:dyDescent="0.25">
      <c r="A80" s="46"/>
      <c r="B80" s="46"/>
      <c r="C80" s="46"/>
      <c r="D80" s="26"/>
      <c r="E80" s="26"/>
      <c r="F80" s="26"/>
      <c r="G80" s="14"/>
      <c r="H80" s="14"/>
      <c r="I80" s="14"/>
      <c r="J80" s="14"/>
      <c r="K80" s="14"/>
      <c r="L80" s="14"/>
      <c r="M80" s="14"/>
      <c r="N80" s="14"/>
      <c r="O80" s="32"/>
      <c r="S80" s="6"/>
      <c r="V80"/>
      <c r="W80"/>
      <c r="X80"/>
      <c r="Y80"/>
      <c r="Z80"/>
    </row>
    <row r="81" spans="1:26" s="11" customFormat="1" ht="15.9" customHeight="1" x14ac:dyDescent="0.25">
      <c r="A81" s="48"/>
      <c r="B81" s="99" t="s">
        <v>140</v>
      </c>
      <c r="C81" s="99"/>
      <c r="D81" s="49"/>
      <c r="E81" s="49"/>
      <c r="F81" s="49"/>
      <c r="G81" s="50"/>
      <c r="H81" s="50"/>
      <c r="I81" s="50"/>
      <c r="J81" s="50"/>
      <c r="K81" s="50"/>
      <c r="L81" s="50"/>
      <c r="M81" s="50"/>
      <c r="N81" s="50"/>
      <c r="O81" s="51"/>
      <c r="S81" s="6"/>
      <c r="V81"/>
      <c r="W81"/>
      <c r="X81"/>
      <c r="Y81"/>
      <c r="Z81"/>
    </row>
    <row r="82" spans="1:26" s="11" customFormat="1" ht="26.1" hidden="1" customHeight="1" x14ac:dyDescent="0.25">
      <c r="A82" s="17" t="s">
        <v>141</v>
      </c>
      <c r="B82" s="18"/>
      <c r="C82" s="18"/>
      <c r="D82" s="17"/>
      <c r="E82" s="18"/>
      <c r="F82" s="17"/>
      <c r="G82" s="19">
        <v>0</v>
      </c>
      <c r="H82" s="19">
        <v>0</v>
      </c>
      <c r="I82" s="19">
        <v>0</v>
      </c>
      <c r="J82" s="19">
        <v>0</v>
      </c>
      <c r="K82" s="19">
        <v>0</v>
      </c>
      <c r="L82" s="19">
        <v>0</v>
      </c>
      <c r="M82" s="19">
        <v>0</v>
      </c>
      <c r="N82" s="19">
        <v>0</v>
      </c>
      <c r="O82" s="13">
        <v>0</v>
      </c>
      <c r="S82" s="6"/>
      <c r="V82"/>
      <c r="W82"/>
      <c r="X82"/>
      <c r="Y82"/>
      <c r="Z82"/>
    </row>
    <row r="83" spans="1:26" ht="15.6" hidden="1" customHeight="1" x14ac:dyDescent="0.3">
      <c r="A83" s="17" t="s">
        <v>1</v>
      </c>
      <c r="B83" s="24" t="s">
        <v>136</v>
      </c>
      <c r="C83" s="52" t="s">
        <v>1</v>
      </c>
      <c r="D83" s="17" t="s">
        <v>1</v>
      </c>
      <c r="E83" s="17" t="s">
        <v>1</v>
      </c>
      <c r="F83" s="17" t="s">
        <v>1</v>
      </c>
      <c r="G83" s="13">
        <v>0</v>
      </c>
      <c r="H83" s="13">
        <v>0</v>
      </c>
      <c r="I83" s="13">
        <v>0</v>
      </c>
      <c r="J83" s="13">
        <v>0</v>
      </c>
      <c r="K83" s="13">
        <v>0</v>
      </c>
      <c r="L83" s="13">
        <v>0</v>
      </c>
      <c r="M83" s="13">
        <v>0</v>
      </c>
      <c r="N83" s="13">
        <v>0</v>
      </c>
      <c r="O83" s="13">
        <v>0</v>
      </c>
      <c r="W83"/>
      <c r="X83"/>
      <c r="Z83"/>
    </row>
    <row r="84" spans="1:26" ht="15.9" customHeight="1" x14ac:dyDescent="0.3">
      <c r="A84" s="48"/>
      <c r="B84" s="99" t="s">
        <v>142</v>
      </c>
      <c r="C84" s="99"/>
      <c r="D84" s="49"/>
      <c r="E84" s="49"/>
      <c r="F84" s="49"/>
      <c r="G84" s="50"/>
      <c r="H84" s="50"/>
      <c r="I84" s="50"/>
      <c r="J84" s="50"/>
      <c r="K84" s="50"/>
      <c r="L84" s="50"/>
      <c r="M84" s="50"/>
      <c r="N84" s="50"/>
      <c r="O84" s="51"/>
      <c r="W84"/>
      <c r="X84"/>
    </row>
    <row r="85" spans="1:26" ht="26.1" customHeight="1" x14ac:dyDescent="0.3">
      <c r="A85" s="17" t="s">
        <v>143</v>
      </c>
      <c r="B85" s="18" t="s">
        <v>144</v>
      </c>
      <c r="C85" s="18" t="s">
        <v>145</v>
      </c>
      <c r="D85" s="17" t="s">
        <v>146</v>
      </c>
      <c r="E85" s="18" t="s">
        <v>147</v>
      </c>
      <c r="F85" s="17" t="s">
        <v>148</v>
      </c>
      <c r="G85" s="19">
        <v>576</v>
      </c>
      <c r="H85" s="19">
        <v>576</v>
      </c>
      <c r="I85" s="19">
        <v>576</v>
      </c>
      <c r="J85" s="19">
        <v>576</v>
      </c>
      <c r="K85" s="19">
        <v>576</v>
      </c>
      <c r="L85" s="19">
        <v>576</v>
      </c>
      <c r="M85" s="19">
        <v>0</v>
      </c>
      <c r="N85" s="19">
        <v>0</v>
      </c>
      <c r="O85" s="54">
        <f>SUM(G85:N85)</f>
        <v>3456</v>
      </c>
      <c r="W85"/>
      <c r="X85"/>
    </row>
    <row r="86" spans="1:26" ht="15.6" customHeight="1" x14ac:dyDescent="0.3">
      <c r="A86" s="17" t="s">
        <v>1</v>
      </c>
      <c r="B86" s="24" t="s">
        <v>136</v>
      </c>
      <c r="C86" s="52" t="s">
        <v>1</v>
      </c>
      <c r="D86" s="17" t="s">
        <v>1</v>
      </c>
      <c r="E86" s="17" t="s">
        <v>1</v>
      </c>
      <c r="F86" s="17" t="s">
        <v>1</v>
      </c>
      <c r="G86" s="13">
        <v>576</v>
      </c>
      <c r="H86" s="13">
        <v>576</v>
      </c>
      <c r="I86" s="13">
        <v>576</v>
      </c>
      <c r="J86" s="13">
        <v>576</v>
      </c>
      <c r="K86" s="13">
        <v>576</v>
      </c>
      <c r="L86" s="13">
        <v>576</v>
      </c>
      <c r="M86" s="13">
        <v>0</v>
      </c>
      <c r="N86" s="13">
        <v>0</v>
      </c>
      <c r="O86" s="54">
        <f t="shared" ref="O86:O89" si="5">SUM(G86:N86)</f>
        <v>3456</v>
      </c>
      <c r="W86"/>
      <c r="X86"/>
    </row>
    <row r="87" spans="1:26" ht="15.6" customHeight="1" x14ac:dyDescent="0.3">
      <c r="A87" s="17" t="s">
        <v>1</v>
      </c>
      <c r="B87" s="24" t="s">
        <v>139</v>
      </c>
      <c r="C87" s="52" t="s">
        <v>1</v>
      </c>
      <c r="D87" s="17" t="s">
        <v>1</v>
      </c>
      <c r="E87" s="17" t="s">
        <v>1</v>
      </c>
      <c r="F87" s="17" t="s">
        <v>1</v>
      </c>
      <c r="G87" s="13">
        <v>576</v>
      </c>
      <c r="H87" s="13">
        <v>576</v>
      </c>
      <c r="I87" s="13">
        <v>576</v>
      </c>
      <c r="J87" s="13">
        <v>576</v>
      </c>
      <c r="K87" s="13">
        <v>576</v>
      </c>
      <c r="L87" s="13">
        <v>576</v>
      </c>
      <c r="M87" s="13">
        <v>0</v>
      </c>
      <c r="N87" s="13">
        <v>0</v>
      </c>
      <c r="O87" s="54">
        <f t="shared" si="5"/>
        <v>3456</v>
      </c>
      <c r="W87"/>
      <c r="X87"/>
    </row>
    <row r="88" spans="1:26" ht="15.6" customHeight="1" x14ac:dyDescent="0.3">
      <c r="A88" s="25"/>
      <c r="B88" s="25"/>
      <c r="C88" s="27"/>
      <c r="D88" s="27"/>
      <c r="E88" s="27"/>
      <c r="F88" s="27"/>
      <c r="G88" s="14"/>
      <c r="H88" s="14"/>
      <c r="I88" s="14"/>
      <c r="J88" s="14"/>
      <c r="K88" s="14"/>
      <c r="L88" s="14"/>
      <c r="M88" s="14"/>
      <c r="N88" s="14"/>
      <c r="O88" s="31"/>
      <c r="W88"/>
      <c r="X88"/>
      <c r="Z88"/>
    </row>
    <row r="89" spans="1:26" ht="15.9" customHeight="1" x14ac:dyDescent="0.3">
      <c r="A89" s="17" t="s">
        <v>149</v>
      </c>
      <c r="B89" s="95" t="s">
        <v>150</v>
      </c>
      <c r="C89" s="95"/>
      <c r="D89" s="17" t="s">
        <v>1</v>
      </c>
      <c r="E89" s="17" t="s">
        <v>1</v>
      </c>
      <c r="F89" s="17" t="s">
        <v>1</v>
      </c>
      <c r="G89" s="20">
        <v>372116</v>
      </c>
      <c r="H89" s="20">
        <v>377074</v>
      </c>
      <c r="I89" s="20">
        <v>382515</v>
      </c>
      <c r="J89" s="20">
        <v>193462</v>
      </c>
      <c r="K89" s="20">
        <v>0</v>
      </c>
      <c r="L89" s="20">
        <v>0</v>
      </c>
      <c r="M89" s="20">
        <v>0</v>
      </c>
      <c r="N89" s="20">
        <v>0</v>
      </c>
      <c r="O89" s="54">
        <f t="shared" si="5"/>
        <v>1325167</v>
      </c>
      <c r="W89"/>
      <c r="X89"/>
      <c r="Z89"/>
    </row>
    <row r="90" spans="1:26" ht="15.6" customHeight="1" x14ac:dyDescent="0.3">
      <c r="A90" s="25"/>
      <c r="B90" s="25"/>
      <c r="C90" s="26"/>
      <c r="D90" s="26"/>
      <c r="E90" s="26"/>
      <c r="F90" s="26"/>
      <c r="G90" s="14"/>
      <c r="H90" s="14"/>
      <c r="I90" s="14"/>
      <c r="J90" s="14"/>
      <c r="K90" s="14"/>
      <c r="L90" s="14"/>
      <c r="M90" s="14"/>
      <c r="N90" s="14"/>
      <c r="O90" s="31"/>
      <c r="W90"/>
      <c r="X90"/>
      <c r="Z90"/>
    </row>
    <row r="91" spans="1:26" ht="15.9" customHeight="1" x14ac:dyDescent="0.3">
      <c r="A91" s="25"/>
      <c r="B91" s="95" t="s">
        <v>151</v>
      </c>
      <c r="C91" s="95"/>
      <c r="D91" s="17" t="s">
        <v>1</v>
      </c>
      <c r="E91" s="17" t="s">
        <v>1</v>
      </c>
      <c r="F91" s="17" t="s">
        <v>1</v>
      </c>
      <c r="G91" s="13">
        <f>G79+G87+G89</f>
        <v>4818053</v>
      </c>
      <c r="H91" s="13">
        <f>H79+H87+H89</f>
        <v>5814977.1399999997</v>
      </c>
      <c r="I91" s="13">
        <f t="shared" ref="I91:O91" si="6">I79+I87+I89</f>
        <v>5884416.04</v>
      </c>
      <c r="J91" s="13">
        <f t="shared" si="6"/>
        <v>5196044.24</v>
      </c>
      <c r="K91" s="13">
        <f t="shared" si="6"/>
        <v>4610701.43</v>
      </c>
      <c r="L91" s="13">
        <f t="shared" si="6"/>
        <v>4463747.5999999996</v>
      </c>
      <c r="M91" s="13">
        <f t="shared" si="6"/>
        <v>4233638.8</v>
      </c>
      <c r="N91" s="13">
        <f t="shared" si="6"/>
        <v>43620491.07</v>
      </c>
      <c r="O91" s="13">
        <f t="shared" si="6"/>
        <v>78642069.319999993</v>
      </c>
      <c r="W91"/>
      <c r="X91"/>
      <c r="Z91"/>
    </row>
    <row r="92" spans="1:26" ht="15.6" customHeight="1" x14ac:dyDescent="0.3">
      <c r="A92" s="25"/>
      <c r="B92" s="25"/>
      <c r="C92" s="26"/>
      <c r="D92" s="26"/>
      <c r="E92" s="26"/>
      <c r="F92" s="26"/>
      <c r="G92" s="14"/>
      <c r="H92" s="14"/>
      <c r="I92" s="14"/>
      <c r="J92" s="14"/>
      <c r="K92" s="14"/>
      <c r="L92" s="14"/>
      <c r="M92" s="14"/>
      <c r="N92" s="14"/>
      <c r="O92" s="32"/>
      <c r="W92"/>
      <c r="X92"/>
      <c r="Z92"/>
    </row>
    <row r="93" spans="1:26" ht="18.75" customHeight="1" x14ac:dyDescent="0.3">
      <c r="A93" s="25"/>
      <c r="B93" s="94" t="s">
        <v>152</v>
      </c>
      <c r="C93" s="94"/>
      <c r="D93" s="94"/>
      <c r="E93" s="94"/>
      <c r="F93" s="94"/>
      <c r="G93" s="15">
        <f>G91/$O$95*100</f>
        <v>9.3253934036903097</v>
      </c>
      <c r="H93" s="15">
        <f t="shared" ref="H93:M93" si="7">H91/$O$95*100</f>
        <v>11.254950799413361</v>
      </c>
      <c r="I93" s="15">
        <f t="shared" si="7"/>
        <v>11.389350537236817</v>
      </c>
      <c r="J93" s="15">
        <f t="shared" si="7"/>
        <v>10.056999514322285</v>
      </c>
      <c r="K93" s="15">
        <f t="shared" si="7"/>
        <v>8.9240622097157267</v>
      </c>
      <c r="L93" s="15">
        <f t="shared" si="7"/>
        <v>8.6396314911393581</v>
      </c>
      <c r="M93" s="15">
        <f t="shared" si="7"/>
        <v>8.194253433726729</v>
      </c>
      <c r="N93" s="16" t="s">
        <v>1</v>
      </c>
      <c r="O93" s="16" t="s">
        <v>1</v>
      </c>
      <c r="W93"/>
      <c r="X93"/>
      <c r="Z93"/>
    </row>
    <row r="94" spans="1:26" ht="15.6" customHeight="1" x14ac:dyDescent="0.3">
      <c r="A94" s="27"/>
      <c r="B94" s="27"/>
      <c r="C94" s="27"/>
      <c r="D94" s="28"/>
      <c r="E94" s="28"/>
      <c r="F94" s="28"/>
      <c r="G94" s="47"/>
      <c r="H94" s="47"/>
      <c r="I94" s="47"/>
      <c r="J94" s="47"/>
      <c r="K94" s="47"/>
      <c r="L94" s="47"/>
      <c r="M94" s="47"/>
      <c r="N94" s="47"/>
      <c r="O94" s="33"/>
      <c r="W94"/>
      <c r="X94"/>
      <c r="Z94"/>
    </row>
    <row r="95" spans="1:26" ht="48" customHeight="1" x14ac:dyDescent="0.3">
      <c r="A95" s="17" t="s">
        <v>153</v>
      </c>
      <c r="B95" s="94" t="s">
        <v>154</v>
      </c>
      <c r="C95" s="94"/>
      <c r="D95" s="94"/>
      <c r="E95" s="94"/>
      <c r="F95" s="94"/>
      <c r="G95" s="21"/>
      <c r="H95" s="22"/>
      <c r="I95" s="22"/>
      <c r="J95" s="22"/>
      <c r="K95" s="22"/>
      <c r="L95" s="22"/>
      <c r="M95" s="22"/>
      <c r="N95" s="23"/>
      <c r="O95" s="59">
        <v>51665949</v>
      </c>
      <c r="W95"/>
      <c r="X95"/>
      <c r="Z95"/>
    </row>
    <row r="96" spans="1:26" ht="15.6" customHeight="1" x14ac:dyDescent="0.3">
      <c r="A96" s="29"/>
      <c r="B96" s="29"/>
      <c r="C96" s="29"/>
      <c r="D96" s="30"/>
      <c r="E96" s="30"/>
      <c r="F96" s="30"/>
      <c r="G96" s="12"/>
      <c r="H96" s="12"/>
      <c r="I96" s="12"/>
      <c r="J96" s="12"/>
      <c r="K96" s="12"/>
      <c r="L96" s="12"/>
      <c r="M96" s="12"/>
      <c r="N96" s="12"/>
      <c r="S96" s="3"/>
      <c r="V96"/>
      <c r="X96"/>
    </row>
    <row r="97" spans="1:15" x14ac:dyDescent="0.3"/>
    <row r="98" spans="1:15" x14ac:dyDescent="0.3"/>
    <row r="99" spans="1:15" x14ac:dyDescent="0.3">
      <c r="A99" s="100" t="s">
        <v>170</v>
      </c>
      <c r="B99" s="100"/>
      <c r="C99" s="100"/>
      <c r="D99" s="100"/>
      <c r="E99" s="100"/>
      <c r="F99" s="100"/>
      <c r="G99" s="100"/>
      <c r="H99" s="100"/>
      <c r="I99" s="100"/>
      <c r="J99" s="100"/>
      <c r="K99" s="100"/>
      <c r="L99" s="100"/>
      <c r="M99" s="100"/>
      <c r="N99" s="100"/>
      <c r="O99" s="100"/>
    </row>
    <row r="100" spans="1:15" x14ac:dyDescent="0.3"/>
    <row r="101" spans="1:15" x14ac:dyDescent="0.3"/>
    <row r="102" spans="1:15" x14ac:dyDescent="0.3"/>
    <row r="103" spans="1:15" x14ac:dyDescent="0.3"/>
    <row r="104" spans="1:15" x14ac:dyDescent="0.3"/>
    <row r="105" spans="1:15" x14ac:dyDescent="0.3"/>
    <row r="106" spans="1:15" x14ac:dyDescent="0.3"/>
    <row r="107" spans="1:15" x14ac:dyDescent="0.3"/>
    <row r="108" spans="1:15" x14ac:dyDescent="0.3"/>
    <row r="109" spans="1:15" x14ac:dyDescent="0.3"/>
    <row r="110" spans="1:15" x14ac:dyDescent="0.3"/>
    <row r="111" spans="1:15" x14ac:dyDescent="0.3"/>
    <row r="112" spans="1:15" x14ac:dyDescent="0.3"/>
    <row r="113" x14ac:dyDescent="0.3"/>
    <row r="114" x14ac:dyDescent="0.3"/>
    <row r="115" x14ac:dyDescent="0.3"/>
    <row r="116" x14ac:dyDescent="0.3"/>
    <row r="117" x14ac:dyDescent="0.3"/>
    <row r="118" x14ac:dyDescent="0.3"/>
    <row r="119" x14ac:dyDescent="0.3"/>
    <row r="120" x14ac:dyDescent="0.3"/>
    <row r="121" x14ac:dyDescent="0.3"/>
    <row r="122" x14ac:dyDescent="0.3"/>
    <row r="123" x14ac:dyDescent="0.3"/>
    <row r="124" x14ac:dyDescent="0.3"/>
    <row r="125" x14ac:dyDescent="0.3"/>
    <row r="126" x14ac:dyDescent="0.3"/>
    <row r="127" x14ac:dyDescent="0.3"/>
    <row r="128" x14ac:dyDescent="0.3"/>
    <row r="129" x14ac:dyDescent="0.3"/>
    <row r="130" x14ac:dyDescent="0.3"/>
    <row r="131" x14ac:dyDescent="0.3"/>
    <row r="132" x14ac:dyDescent="0.3"/>
  </sheetData>
  <sheetProtection objects="1" scenarios="1" selectLockedCells="1" selectUnlockedCells="1"/>
  <mergeCells count="17">
    <mergeCell ref="A99:O99"/>
    <mergeCell ref="A9:M9"/>
    <mergeCell ref="F11:F12"/>
    <mergeCell ref="B95:F95"/>
    <mergeCell ref="B89:C89"/>
    <mergeCell ref="B91:C91"/>
    <mergeCell ref="B93:F93"/>
    <mergeCell ref="G11:O11"/>
    <mergeCell ref="B11:B12"/>
    <mergeCell ref="C11:C12"/>
    <mergeCell ref="D11:D12"/>
    <mergeCell ref="E11:E12"/>
    <mergeCell ref="B15:C15"/>
    <mergeCell ref="B81:C81"/>
    <mergeCell ref="B84:C84"/>
    <mergeCell ref="B76:C76"/>
    <mergeCell ref="A11:A12"/>
  </mergeCells>
  <pageMargins left="0.23622047244093999" right="0.23622047244093999" top="0.39370078740157" bottom="0.59055118110236005" header="0.35433070866142002" footer="0.31496062992126"/>
  <pageSetup paperSize="9" scale="64" orientation="landscape" r:id="rId1"/>
  <headerFooter>
    <oddFooter>&amp;L&amp;"Times New Roman"&amp;10&amp;Kc0c0c0Ķekavas novads &amp;R&amp;"Times New Roman"&amp;10&amp;Kc0c0c02026, Aprīlis</oddFooter>
    <evenFooter>&amp;L&amp;"Times New Roman,Regular"4-SAI; Pārskats par saistību apmēru&amp;R&amp;"Times New Roman,Regular"&amp;P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SAI</vt:lpstr>
      <vt:lpstr>SAI!Print_Area</vt:lpstr>
      <vt:lpstr>SAI!Print_Titles</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Valsts kase</dc:creator>
  <cp:keywords/>
  <dc:description/>
  <cp:lastModifiedBy>Sanita Djadela</cp:lastModifiedBy>
  <cp:lastPrinted>2026-06-05T08:58:43Z</cp:lastPrinted>
  <dcterms:created xsi:type="dcterms:W3CDTF">2026-06-02T11:43:22Z</dcterms:created>
  <dcterms:modified xsi:type="dcterms:W3CDTF">2026-06-25T12:01:02Z</dcterms:modified>
  <cp:category/>
</cp:coreProperties>
</file>