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60968504-1113-4BFE-AA11-2B97C6C96D6D}" xr6:coauthVersionLast="47" xr6:coauthVersionMax="47" xr10:uidLastSave="{00000000-0000-0000-0000-000000000000}"/>
  <bookViews>
    <workbookView xWindow="-108" yWindow="-108" windowWidth="23256" windowHeight="12456" xr2:uid="{6BBBB026-54F0-47A6-9F7D-F4B9B4BFAEDE}"/>
  </bookViews>
  <sheets>
    <sheet name="1.pielikums" sheetId="1" r:id="rId1"/>
  </sheets>
  <definedNames>
    <definedName name="_xlnm.Print_Titles" localSheetId="0">'1.pielikums'!$6:$6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59" i="1"/>
  <c r="D48" i="1" s="1"/>
  <c r="D37" i="1"/>
  <c r="D32" i="1"/>
  <c r="E32" i="1" s="1"/>
  <c r="D25" i="1"/>
  <c r="D16" i="1"/>
  <c r="D10" i="1"/>
  <c r="D40" i="1"/>
  <c r="D70" i="1"/>
  <c r="E11" i="1"/>
  <c r="E12" i="1"/>
  <c r="E13" i="1"/>
  <c r="E14" i="1"/>
  <c r="E17" i="1"/>
  <c r="E18" i="1"/>
  <c r="E19" i="1"/>
  <c r="E20" i="1"/>
  <c r="E21" i="1"/>
  <c r="E22" i="1"/>
  <c r="E23" i="1"/>
  <c r="E26" i="1"/>
  <c r="E27" i="1"/>
  <c r="E28" i="1"/>
  <c r="E29" i="1"/>
  <c r="E30" i="1"/>
  <c r="E33" i="1"/>
  <c r="E34" i="1"/>
  <c r="E35" i="1"/>
  <c r="E38" i="1"/>
  <c r="E41" i="1"/>
  <c r="E42" i="1"/>
  <c r="E43" i="1"/>
  <c r="E50" i="1"/>
  <c r="E51" i="1"/>
  <c r="E52" i="1"/>
  <c r="E53" i="1"/>
  <c r="E54" i="1"/>
  <c r="E55" i="1"/>
  <c r="E56" i="1"/>
  <c r="E57" i="1"/>
  <c r="E60" i="1"/>
  <c r="E61" i="1"/>
  <c r="E62" i="1"/>
  <c r="E63" i="1"/>
  <c r="E64" i="1"/>
  <c r="E65" i="1"/>
  <c r="E66" i="1"/>
  <c r="E67" i="1"/>
  <c r="E68" i="1"/>
  <c r="E71" i="1"/>
  <c r="C40" i="1"/>
  <c r="C37" i="1"/>
  <c r="E37" i="1" s="1"/>
  <c r="C70" i="1"/>
  <c r="C59" i="1"/>
  <c r="C48" i="1" s="1"/>
  <c r="C73" i="1" s="1"/>
  <c r="C49" i="1"/>
  <c r="C32" i="1"/>
  <c r="C25" i="1"/>
  <c r="C16" i="1"/>
  <c r="C10" i="1"/>
  <c r="E10" i="1" l="1"/>
  <c r="E49" i="1"/>
  <c r="E59" i="1"/>
  <c r="E70" i="1"/>
  <c r="D73" i="1"/>
  <c r="E73" i="1" s="1"/>
  <c r="E40" i="1"/>
  <c r="E25" i="1"/>
  <c r="E48" i="1"/>
  <c r="D9" i="1"/>
  <c r="D7" i="1" s="1"/>
  <c r="E16" i="1"/>
  <c r="C9" i="1"/>
  <c r="C7" i="1" s="1"/>
  <c r="C45" i="1" s="1"/>
  <c r="E7" i="1" l="1"/>
  <c r="E9" i="1"/>
  <c r="D45" i="1"/>
  <c r="E45" i="1" s="1"/>
</calcChain>
</file>

<file path=xl/sharedStrings.xml><?xml version="1.0" encoding="utf-8"?>
<sst xmlns="http://schemas.openxmlformats.org/spreadsheetml/2006/main" count="88" uniqueCount="85">
  <si>
    <t>Klasifikācijas kods</t>
  </si>
  <si>
    <t>Nosaukums</t>
  </si>
  <si>
    <t>2026.gada     budžets, EUR</t>
  </si>
  <si>
    <t>1.1.0.0.</t>
  </si>
  <si>
    <t>Ieņēmumi no iedzīvotāju ienākuma nodokļa</t>
  </si>
  <si>
    <t>4.1.0.0.</t>
  </si>
  <si>
    <t>Nekustamā īpašuma nodoklis</t>
  </si>
  <si>
    <t>5.4.1.0.</t>
  </si>
  <si>
    <t>Azartspēļu nodoklis</t>
  </si>
  <si>
    <t>5.5.3.0.</t>
  </si>
  <si>
    <t>Dabas resursu nodoklis</t>
  </si>
  <si>
    <t>8.3.0.0.</t>
  </si>
  <si>
    <t>Ieņēmumi no dividendēm (ieņēmumi no valsts (pašvaldību) kapitāla izmantošanas)</t>
  </si>
  <si>
    <t>9.4.0.0.</t>
  </si>
  <si>
    <t>Valsts nodevas, kuras ieskaita pašvaldību budžetā</t>
  </si>
  <si>
    <t>9.5.0.0.</t>
  </si>
  <si>
    <t>Pašvaldību nodevas</t>
  </si>
  <si>
    <t>10.1.4.0.</t>
  </si>
  <si>
    <t>Naudas sodi, ko uzliek pašvaldības</t>
  </si>
  <si>
    <t>10.1.5.0.</t>
  </si>
  <si>
    <t>Naudas sodi, ko uzliek par pārkāpumiem ceļu satiksmē</t>
  </si>
  <si>
    <t>12.0.0.0.</t>
  </si>
  <si>
    <t>Pārējie nenodokļu ieņēmumi</t>
  </si>
  <si>
    <t>13.0.0.0.</t>
  </si>
  <si>
    <t>Ieņēmumi no valsts (pašvaldību) īpašuma iznomāšanas, pārdošanas</t>
  </si>
  <si>
    <t>17.2.0.0.</t>
  </si>
  <si>
    <t>Pašvaldību saņemtie transferti no valsts budžeta daļēji finansētām atvasinātām publiskām personām un no budžeta nefinansētām iestādēm</t>
  </si>
  <si>
    <t>18.6.2.0.</t>
  </si>
  <si>
    <t>Pašvaldību saņemtie valsts budžeta transferti</t>
  </si>
  <si>
    <t>18.6.3.0.</t>
  </si>
  <si>
    <t>Pašvaldību no valsts budžeta iestādēm saņemtie transferti Eiropas Savienības politisku instrumentu un pārējās ārvalstu finanšu palīdzības līdzfinansētajiem projektiem (pasākumiem)</t>
  </si>
  <si>
    <t>18.6.4.0.</t>
  </si>
  <si>
    <t>Pašvaldību budžetā saņemtā dotācija no pašvaldību finanšu izlīdzināšanas fonda</t>
  </si>
  <si>
    <t>19.2.0.0.</t>
  </si>
  <si>
    <t>Pašvaldību saņemtie transferti no citām pašvaldībām</t>
  </si>
  <si>
    <t>21.1.0.0.</t>
  </si>
  <si>
    <t>Iestādes ieņēmumi no ārvalstu finanšu palīdzības</t>
  </si>
  <si>
    <t>21.3.0.0.</t>
  </si>
  <si>
    <t xml:space="preserve">Ieņēmumi no iestāžu sniegtajiem maksas pakalpojumiem </t>
  </si>
  <si>
    <t>21.4.0.0.</t>
  </si>
  <si>
    <t>Pārējie iepriekš neklasificētie iestāžu pašu ieņēmumi</t>
  </si>
  <si>
    <t>II. FINANSĒŠANA</t>
  </si>
  <si>
    <t>F21010000</t>
  </si>
  <si>
    <t>F40020000</t>
  </si>
  <si>
    <t>Saņemtie aizņēmumi (Valsts kase)</t>
  </si>
  <si>
    <t>I. IZDEVUMI KOPĀ</t>
  </si>
  <si>
    <t>Izdevumi atbilstoši funkcionālajām kategorijām</t>
  </si>
  <si>
    <t>Vispārējie valdības dienesti</t>
  </si>
  <si>
    <t>Sabiedriskā kārtība un drošība</t>
  </si>
  <si>
    <t>Ekonomiskā darbība</t>
  </si>
  <si>
    <t>Vides aizsardzība</t>
  </si>
  <si>
    <t>Pašvaldības teritoriju un mājokļu apsaimniekošana</t>
  </si>
  <si>
    <t>Atpūta, sports, kultūra un reliģija</t>
  </si>
  <si>
    <t>Izglītība</t>
  </si>
  <si>
    <t>Sociālā aizsardzība</t>
  </si>
  <si>
    <t>Izdevumi atbilstoši ekonomiskajām kategorijām</t>
  </si>
  <si>
    <t>Atlīdzība</t>
  </si>
  <si>
    <t>Preces un pakalpojumi</t>
  </si>
  <si>
    <t>Domes rezerves fonds</t>
  </si>
  <si>
    <t>Subsīdijas un dotācijas</t>
  </si>
  <si>
    <t>Procentu izdevumi</t>
  </si>
  <si>
    <t>Pamatkapitāla veidošana</t>
  </si>
  <si>
    <t>Sociālie pabalsti</t>
  </si>
  <si>
    <t>Transferti, uzturēšanās izdevumu transferti, starptautiskā sadarbība</t>
  </si>
  <si>
    <t>Kapitālo izdevumu transferti</t>
  </si>
  <si>
    <t>F40020020</t>
  </si>
  <si>
    <t>Saņemto aizņēmumu pamatsummas atmaksa saskaņā ar aizdevumu līgumiem</t>
  </si>
  <si>
    <t>1.1. Nodokļu ieņēmumi</t>
  </si>
  <si>
    <t>1.2. Nenodokļu ieņēmumi</t>
  </si>
  <si>
    <t>1.3. Transferti</t>
  </si>
  <si>
    <t>1.4. Maksas pakalpojumi un citi pašu ieņēmumi</t>
  </si>
  <si>
    <t>2. Ziedojumi un dāvinājumi</t>
  </si>
  <si>
    <t>23.0.0.0.</t>
  </si>
  <si>
    <t>Saņemtie ziedojumi un dāvinājumi</t>
  </si>
  <si>
    <t>I. IEŅĒMUMI KOPĀ (1+2)</t>
  </si>
  <si>
    <t>1.Pamatbudžeta ieņēmumi (1.1.+1.2.+1.3.+1.4.)</t>
  </si>
  <si>
    <t>Naudas līdzekļi uz perioda sākumu (pamatbudžets)</t>
  </si>
  <si>
    <t>Naudas līdzekļi uz perioda sākumu (ziedojumi)</t>
  </si>
  <si>
    <t>PAVISAM BUDŽETA RESURSI (I+II)</t>
  </si>
  <si>
    <t>PAVISAM BUDŽETA IZDEVUMI (I+II)</t>
  </si>
  <si>
    <t>2026.gada budžeta grozījumi</t>
  </si>
  <si>
    <r>
      <t xml:space="preserve">Rēzeknes valstspilsētas pašvaldības domes priekšsēdētājs </t>
    </r>
    <r>
      <rPr>
        <i/>
        <sz val="11"/>
        <color theme="1"/>
        <rFont val="Times New Roman"/>
        <family val="1"/>
        <charset val="186"/>
      </rPr>
      <t>J. Tutins</t>
    </r>
  </si>
  <si>
    <t>1. pielikums</t>
  </si>
  <si>
    <t>Rēzeknes valstspilsētas pašvaldības 22.05.2026. saistošajiem noteikumiem Nr. 7</t>
  </si>
  <si>
    <t>Rēzeknes valstspilsētas konsolidētais budžets 2026. 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</si>
</sst>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3" fontId="4" fillId="2" borderId="0" xfId="0" applyNumberFormat="1" applyFont="1" applyFill="1"/>
    <xf numFmtId="0" fontId="4" fillId="0" borderId="0" xfId="0" applyFont="1" applyAlignment="1">
      <alignment horizontal="left"/>
    </xf>
    <xf numFmtId="0" fontId="4" fillId="2" borderId="0" xfId="0" applyFont="1" applyFill="1"/>
    <xf numFmtId="165" fontId="4" fillId="0" borderId="0" xfId="0" applyNumberFormat="1" applyFont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4" fillId="3" borderId="2" xfId="0" applyFont="1" applyFill="1" applyBorder="1"/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/>
    <xf numFmtId="3" fontId="5" fillId="3" borderId="4" xfId="0" applyNumberFormat="1" applyFont="1" applyFill="1" applyBorder="1"/>
    <xf numFmtId="0" fontId="4" fillId="0" borderId="5" xfId="0" applyFont="1" applyBorder="1"/>
    <xf numFmtId="0" fontId="5" fillId="0" borderId="6" xfId="0" applyFont="1" applyBorder="1" applyAlignment="1">
      <alignment horizontal="center"/>
    </xf>
    <xf numFmtId="3" fontId="5" fillId="0" borderId="6" xfId="0" applyNumberFormat="1" applyFont="1" applyBorder="1"/>
    <xf numFmtId="3" fontId="5" fillId="0" borderId="7" xfId="0" applyNumberFormat="1" applyFont="1" applyBorder="1"/>
    <xf numFmtId="164" fontId="5" fillId="3" borderId="3" xfId="1" applyNumberFormat="1" applyFont="1" applyFill="1" applyBorder="1"/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/>
    <xf numFmtId="0" fontId="4" fillId="0" borderId="5" xfId="0" applyFont="1" applyBorder="1" applyAlignment="1">
      <alignment horizontal="left"/>
    </xf>
    <xf numFmtId="0" fontId="4" fillId="3" borderId="8" xfId="0" applyFont="1" applyFill="1" applyBorder="1"/>
    <xf numFmtId="0" fontId="5" fillId="3" borderId="9" xfId="0" applyFont="1" applyFill="1" applyBorder="1" applyAlignment="1">
      <alignment horizontal="center"/>
    </xf>
    <xf numFmtId="164" fontId="5" fillId="3" borderId="9" xfId="1" applyNumberFormat="1" applyFont="1" applyFill="1" applyBorder="1"/>
    <xf numFmtId="3" fontId="5" fillId="3" borderId="10" xfId="0" applyNumberFormat="1" applyFont="1" applyFill="1" applyBorder="1"/>
    <xf numFmtId="3" fontId="5" fillId="2" borderId="6" xfId="0" applyNumberFormat="1" applyFont="1" applyFill="1" applyBorder="1"/>
    <xf numFmtId="164" fontId="5" fillId="0" borderId="6" xfId="1" applyNumberFormat="1" applyFont="1" applyBorder="1"/>
    <xf numFmtId="0" fontId="5" fillId="0" borderId="1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5B7C-6451-4D99-90A7-4F9B5D2D3E7B}">
  <dimension ref="A1:E77"/>
  <sheetViews>
    <sheetView tabSelected="1" topLeftCell="A66" workbookViewId="0">
      <selection activeCell="I6" sqref="I6"/>
    </sheetView>
  </sheetViews>
  <sheetFormatPr defaultRowHeight="14.4" x14ac:dyDescent="0.3"/>
  <cols>
    <col min="1" max="1" width="8" style="1" customWidth="1"/>
    <col min="2" max="2" width="44.6640625" style="1" customWidth="1"/>
    <col min="3" max="3" width="12.33203125" style="1" customWidth="1"/>
    <col min="4" max="4" width="11.109375" customWidth="1"/>
    <col min="5" max="5" width="11.109375" style="1" customWidth="1"/>
  </cols>
  <sheetData>
    <row r="1" spans="1:5" x14ac:dyDescent="0.3">
      <c r="C1" s="2"/>
      <c r="E1" s="13" t="s">
        <v>82</v>
      </c>
    </row>
    <row r="2" spans="1:5" x14ac:dyDescent="0.3">
      <c r="A2" s="35" t="s">
        <v>83</v>
      </c>
      <c r="B2" s="35"/>
      <c r="C2" s="35"/>
      <c r="D2" s="35"/>
      <c r="E2" s="35"/>
    </row>
    <row r="4" spans="1:5" ht="15.6" x14ac:dyDescent="0.3">
      <c r="A4" s="36" t="s">
        <v>84</v>
      </c>
      <c r="B4" s="36"/>
      <c r="C4" s="36"/>
      <c r="D4" s="36"/>
      <c r="E4" s="36"/>
    </row>
    <row r="6" spans="1:5" ht="46.5" customHeight="1" thickBot="1" x14ac:dyDescent="0.35">
      <c r="A6" s="14" t="s">
        <v>0</v>
      </c>
      <c r="B6" s="15" t="s">
        <v>1</v>
      </c>
      <c r="C6" s="34" t="s">
        <v>2</v>
      </c>
      <c r="D6" s="34" t="s">
        <v>80</v>
      </c>
      <c r="E6" s="34" t="s">
        <v>2</v>
      </c>
    </row>
    <row r="7" spans="1:5" ht="21" customHeight="1" thickBot="1" x14ac:dyDescent="0.35">
      <c r="A7" s="16"/>
      <c r="B7" s="17" t="s">
        <v>74</v>
      </c>
      <c r="C7" s="18">
        <f>C9+C37</f>
        <v>56515201</v>
      </c>
      <c r="D7" s="18">
        <f>D9+D37</f>
        <v>464304</v>
      </c>
      <c r="E7" s="19">
        <f>C7+D7</f>
        <v>56979505</v>
      </c>
    </row>
    <row r="8" spans="1:5" ht="16.5" customHeight="1" x14ac:dyDescent="0.3">
      <c r="A8" s="3"/>
      <c r="B8" s="4"/>
      <c r="C8" s="5"/>
      <c r="D8" s="3"/>
      <c r="E8" s="6"/>
    </row>
    <row r="9" spans="1:5" x14ac:dyDescent="0.3">
      <c r="A9" s="20"/>
      <c r="B9" s="21" t="s">
        <v>75</v>
      </c>
      <c r="C9" s="22">
        <f>C10+C16+C25+C32</f>
        <v>56508201</v>
      </c>
      <c r="D9" s="22">
        <f>D10+D16+D25+D32</f>
        <v>464304</v>
      </c>
      <c r="E9" s="23">
        <f t="shared" ref="E9:E71" si="0">C9+D9</f>
        <v>56972505</v>
      </c>
    </row>
    <row r="10" spans="1:5" x14ac:dyDescent="0.3">
      <c r="A10" s="20"/>
      <c r="B10" s="21" t="s">
        <v>67</v>
      </c>
      <c r="C10" s="22">
        <f>C11+C12+C13+C14</f>
        <v>22762232</v>
      </c>
      <c r="D10" s="22">
        <f>D11+D12+D13+D14</f>
        <v>0</v>
      </c>
      <c r="E10" s="23">
        <f t="shared" si="0"/>
        <v>22762232</v>
      </c>
    </row>
    <row r="11" spans="1:5" x14ac:dyDescent="0.3">
      <c r="A11" s="3" t="s">
        <v>3</v>
      </c>
      <c r="B11" s="3" t="s">
        <v>4</v>
      </c>
      <c r="C11" s="6">
        <v>21513219</v>
      </c>
      <c r="D11" s="3"/>
      <c r="E11" s="6">
        <f t="shared" si="0"/>
        <v>21513219</v>
      </c>
    </row>
    <row r="12" spans="1:5" x14ac:dyDescent="0.3">
      <c r="A12" s="3" t="s">
        <v>5</v>
      </c>
      <c r="B12" s="3" t="s">
        <v>6</v>
      </c>
      <c r="C12" s="6">
        <v>1180614</v>
      </c>
      <c r="D12" s="3"/>
      <c r="E12" s="6">
        <f t="shared" si="0"/>
        <v>1180614</v>
      </c>
    </row>
    <row r="13" spans="1:5" x14ac:dyDescent="0.3">
      <c r="A13" s="3" t="s">
        <v>7</v>
      </c>
      <c r="B13" s="3" t="s">
        <v>8</v>
      </c>
      <c r="C13" s="6">
        <v>43110</v>
      </c>
      <c r="D13" s="3"/>
      <c r="E13" s="6">
        <f t="shared" si="0"/>
        <v>43110</v>
      </c>
    </row>
    <row r="14" spans="1:5" x14ac:dyDescent="0.3">
      <c r="A14" s="3" t="s">
        <v>9</v>
      </c>
      <c r="B14" s="3" t="s">
        <v>10</v>
      </c>
      <c r="C14" s="6">
        <v>25289</v>
      </c>
      <c r="D14" s="3"/>
      <c r="E14" s="6">
        <f t="shared" si="0"/>
        <v>25289</v>
      </c>
    </row>
    <row r="15" spans="1:5" x14ac:dyDescent="0.3">
      <c r="A15" s="3"/>
      <c r="B15" s="3"/>
      <c r="C15" s="6"/>
      <c r="D15" s="3"/>
      <c r="E15" s="6"/>
    </row>
    <row r="16" spans="1:5" x14ac:dyDescent="0.3">
      <c r="A16" s="20"/>
      <c r="B16" s="21" t="s">
        <v>68</v>
      </c>
      <c r="C16" s="22">
        <f>C17+C18+C19+C20+C21+C22+C23</f>
        <v>312612</v>
      </c>
      <c r="D16" s="22">
        <f>D17+D18+D19+D20+D21+D22+D23</f>
        <v>401905</v>
      </c>
      <c r="E16" s="23">
        <f t="shared" si="0"/>
        <v>714517</v>
      </c>
    </row>
    <row r="17" spans="1:5" ht="27" x14ac:dyDescent="0.3">
      <c r="A17" s="3" t="s">
        <v>11</v>
      </c>
      <c r="B17" s="7" t="s">
        <v>12</v>
      </c>
      <c r="C17" s="3">
        <v>0</v>
      </c>
      <c r="D17" s="3">
        <v>283668</v>
      </c>
      <c r="E17" s="6">
        <f t="shared" si="0"/>
        <v>283668</v>
      </c>
    </row>
    <row r="18" spans="1:5" x14ac:dyDescent="0.3">
      <c r="A18" s="3" t="s">
        <v>13</v>
      </c>
      <c r="B18" s="3" t="s">
        <v>14</v>
      </c>
      <c r="C18" s="6">
        <v>8000</v>
      </c>
      <c r="D18" s="3"/>
      <c r="E18" s="6">
        <f t="shared" si="0"/>
        <v>8000</v>
      </c>
    </row>
    <row r="19" spans="1:5" x14ac:dyDescent="0.3">
      <c r="A19" s="3" t="s">
        <v>15</v>
      </c>
      <c r="B19" s="3" t="s">
        <v>16</v>
      </c>
      <c r="C19" s="6">
        <v>18000</v>
      </c>
      <c r="D19" s="3"/>
      <c r="E19" s="6">
        <f t="shared" si="0"/>
        <v>18000</v>
      </c>
    </row>
    <row r="20" spans="1:5" x14ac:dyDescent="0.3">
      <c r="A20" s="3" t="s">
        <v>17</v>
      </c>
      <c r="B20" s="3" t="s">
        <v>18</v>
      </c>
      <c r="C20" s="6">
        <v>4000</v>
      </c>
      <c r="D20" s="3"/>
      <c r="E20" s="6">
        <f t="shared" si="0"/>
        <v>4000</v>
      </c>
    </row>
    <row r="21" spans="1:5" x14ac:dyDescent="0.3">
      <c r="A21" s="3" t="s">
        <v>19</v>
      </c>
      <c r="B21" s="3" t="s">
        <v>20</v>
      </c>
      <c r="C21" s="6">
        <v>33363</v>
      </c>
      <c r="D21" s="3"/>
      <c r="E21" s="6">
        <f t="shared" si="0"/>
        <v>33363</v>
      </c>
    </row>
    <row r="22" spans="1:5" x14ac:dyDescent="0.3">
      <c r="A22" s="3" t="s">
        <v>21</v>
      </c>
      <c r="B22" s="3" t="s">
        <v>22</v>
      </c>
      <c r="C22" s="6">
        <v>24249</v>
      </c>
      <c r="D22" s="3">
        <v>3000</v>
      </c>
      <c r="E22" s="6">
        <f t="shared" si="0"/>
        <v>27249</v>
      </c>
    </row>
    <row r="23" spans="1:5" ht="24.75" customHeight="1" x14ac:dyDescent="0.3">
      <c r="A23" s="3" t="s">
        <v>23</v>
      </c>
      <c r="B23" s="7" t="s">
        <v>24</v>
      </c>
      <c r="C23" s="6">
        <v>225000</v>
      </c>
      <c r="D23" s="3">
        <v>115237</v>
      </c>
      <c r="E23" s="6">
        <f t="shared" si="0"/>
        <v>340237</v>
      </c>
    </row>
    <row r="24" spans="1:5" x14ac:dyDescent="0.3">
      <c r="A24" s="3"/>
      <c r="B24" s="3"/>
      <c r="C24" s="6"/>
      <c r="D24" s="3"/>
      <c r="E24" s="6"/>
    </row>
    <row r="25" spans="1:5" x14ac:dyDescent="0.3">
      <c r="A25" s="20"/>
      <c r="B25" s="21" t="s">
        <v>69</v>
      </c>
      <c r="C25" s="22">
        <f>C26+C27+C28+C29+C30</f>
        <v>30560080</v>
      </c>
      <c r="D25" s="22">
        <f>D26+D27+D28+D29+D30</f>
        <v>47786</v>
      </c>
      <c r="E25" s="23">
        <f t="shared" si="0"/>
        <v>30607866</v>
      </c>
    </row>
    <row r="26" spans="1:5" ht="37.5" customHeight="1" x14ac:dyDescent="0.3">
      <c r="A26" s="3" t="s">
        <v>25</v>
      </c>
      <c r="B26" s="7" t="s">
        <v>26</v>
      </c>
      <c r="C26" s="3">
        <v>0</v>
      </c>
      <c r="D26" s="3"/>
      <c r="E26" s="6">
        <f t="shared" si="0"/>
        <v>0</v>
      </c>
    </row>
    <row r="27" spans="1:5" x14ac:dyDescent="0.3">
      <c r="A27" s="3" t="s">
        <v>27</v>
      </c>
      <c r="B27" s="3" t="s">
        <v>28</v>
      </c>
      <c r="C27" s="6">
        <v>17807994</v>
      </c>
      <c r="D27" s="3">
        <v>20690</v>
      </c>
      <c r="E27" s="6">
        <f t="shared" si="0"/>
        <v>17828684</v>
      </c>
    </row>
    <row r="28" spans="1:5" ht="53.4" x14ac:dyDescent="0.3">
      <c r="A28" s="3" t="s">
        <v>29</v>
      </c>
      <c r="B28" s="7" t="s">
        <v>30</v>
      </c>
      <c r="C28" s="6">
        <v>2008549</v>
      </c>
      <c r="D28" s="3">
        <v>26286</v>
      </c>
      <c r="E28" s="6">
        <f t="shared" si="0"/>
        <v>2034835</v>
      </c>
    </row>
    <row r="29" spans="1:5" ht="27" x14ac:dyDescent="0.3">
      <c r="A29" s="3" t="s">
        <v>31</v>
      </c>
      <c r="B29" s="7" t="s">
        <v>32</v>
      </c>
      <c r="C29" s="6">
        <v>8690641</v>
      </c>
      <c r="D29" s="3"/>
      <c r="E29" s="6">
        <f t="shared" si="0"/>
        <v>8690641</v>
      </c>
    </row>
    <row r="30" spans="1:5" x14ac:dyDescent="0.3">
      <c r="A30" s="3" t="s">
        <v>33</v>
      </c>
      <c r="B30" s="3" t="s">
        <v>34</v>
      </c>
      <c r="C30" s="6">
        <v>2052896</v>
      </c>
      <c r="D30" s="3">
        <v>810</v>
      </c>
      <c r="E30" s="6">
        <f t="shared" si="0"/>
        <v>2053706</v>
      </c>
    </row>
    <row r="31" spans="1:5" x14ac:dyDescent="0.3">
      <c r="A31" s="3"/>
      <c r="B31" s="3"/>
      <c r="C31" s="6"/>
      <c r="D31" s="3"/>
      <c r="E31" s="6"/>
    </row>
    <row r="32" spans="1:5" x14ac:dyDescent="0.3">
      <c r="A32" s="20"/>
      <c r="B32" s="21" t="s">
        <v>70</v>
      </c>
      <c r="C32" s="33">
        <f>C33+C34+C35</f>
        <v>2873277</v>
      </c>
      <c r="D32" s="33">
        <f>D33+D34+D35</f>
        <v>14613</v>
      </c>
      <c r="E32" s="23">
        <f t="shared" si="0"/>
        <v>2887890</v>
      </c>
    </row>
    <row r="33" spans="1:5" x14ac:dyDescent="0.3">
      <c r="A33" s="3" t="s">
        <v>35</v>
      </c>
      <c r="B33" s="3" t="s">
        <v>36</v>
      </c>
      <c r="C33" s="8">
        <v>25013</v>
      </c>
      <c r="D33" s="3">
        <v>3862</v>
      </c>
      <c r="E33" s="6">
        <f t="shared" si="0"/>
        <v>28875</v>
      </c>
    </row>
    <row r="34" spans="1:5" x14ac:dyDescent="0.3">
      <c r="A34" s="3" t="s">
        <v>37</v>
      </c>
      <c r="B34" s="3" t="s">
        <v>38</v>
      </c>
      <c r="C34" s="8">
        <v>2699624</v>
      </c>
      <c r="D34" s="3">
        <v>1436</v>
      </c>
      <c r="E34" s="6">
        <f t="shared" si="0"/>
        <v>2701060</v>
      </c>
    </row>
    <row r="35" spans="1:5" x14ac:dyDescent="0.3">
      <c r="A35" s="3" t="s">
        <v>39</v>
      </c>
      <c r="B35" s="3" t="s">
        <v>40</v>
      </c>
      <c r="C35" s="8">
        <v>148640</v>
      </c>
      <c r="D35" s="3">
        <v>9315</v>
      </c>
      <c r="E35" s="6">
        <f t="shared" si="0"/>
        <v>157955</v>
      </c>
    </row>
    <row r="36" spans="1:5" x14ac:dyDescent="0.3">
      <c r="A36" s="3"/>
      <c r="B36" s="3"/>
      <c r="C36" s="8"/>
      <c r="D36" s="3"/>
      <c r="E36" s="6"/>
    </row>
    <row r="37" spans="1:5" x14ac:dyDescent="0.3">
      <c r="A37" s="20"/>
      <c r="B37" s="21" t="s">
        <v>71</v>
      </c>
      <c r="C37" s="32">
        <f>C38</f>
        <v>7000</v>
      </c>
      <c r="D37" s="32">
        <f>D38</f>
        <v>0</v>
      </c>
      <c r="E37" s="23">
        <f t="shared" si="0"/>
        <v>7000</v>
      </c>
    </row>
    <row r="38" spans="1:5" x14ac:dyDescent="0.3">
      <c r="A38" s="3" t="s">
        <v>72</v>
      </c>
      <c r="B38" s="9" t="s">
        <v>73</v>
      </c>
      <c r="C38" s="8">
        <v>7000</v>
      </c>
      <c r="D38" s="3"/>
      <c r="E38" s="6">
        <f t="shared" si="0"/>
        <v>7000</v>
      </c>
    </row>
    <row r="39" spans="1:5" ht="15" thickBot="1" x14ac:dyDescent="0.35">
      <c r="A39" s="10"/>
      <c r="B39" s="10"/>
      <c r="C39" s="10"/>
      <c r="D39" s="3"/>
      <c r="E39" s="6"/>
    </row>
    <row r="40" spans="1:5" ht="15" thickBot="1" x14ac:dyDescent="0.35">
      <c r="A40" s="16"/>
      <c r="B40" s="17" t="s">
        <v>41</v>
      </c>
      <c r="C40" s="18">
        <f>C41+C43+C42</f>
        <v>8262306</v>
      </c>
      <c r="D40" s="18">
        <f>D41+D43+D42</f>
        <v>0</v>
      </c>
      <c r="E40" s="19">
        <f t="shared" si="0"/>
        <v>8262306</v>
      </c>
    </row>
    <row r="41" spans="1:5" x14ac:dyDescent="0.3">
      <c r="A41" s="3" t="s">
        <v>42</v>
      </c>
      <c r="B41" s="3" t="s">
        <v>76</v>
      </c>
      <c r="C41" s="6">
        <v>4936378</v>
      </c>
      <c r="D41" s="3"/>
      <c r="E41" s="6">
        <f t="shared" si="0"/>
        <v>4936378</v>
      </c>
    </row>
    <row r="42" spans="1:5" x14ac:dyDescent="0.3">
      <c r="A42" s="3" t="s">
        <v>42</v>
      </c>
      <c r="B42" s="3" t="s">
        <v>77</v>
      </c>
      <c r="C42" s="6">
        <v>58921</v>
      </c>
      <c r="D42" s="3"/>
      <c r="E42" s="6">
        <f t="shared" si="0"/>
        <v>58921</v>
      </c>
    </row>
    <row r="43" spans="1:5" x14ac:dyDescent="0.3">
      <c r="A43" s="3" t="s">
        <v>43</v>
      </c>
      <c r="B43" s="3" t="s">
        <v>44</v>
      </c>
      <c r="C43" s="6">
        <v>3267007</v>
      </c>
      <c r="D43" s="3"/>
      <c r="E43" s="6">
        <f t="shared" si="0"/>
        <v>3267007</v>
      </c>
    </row>
    <row r="44" spans="1:5" ht="15" thickBot="1" x14ac:dyDescent="0.35">
      <c r="A44" s="3"/>
      <c r="B44" s="3"/>
      <c r="C44" s="3"/>
      <c r="D44" s="3"/>
      <c r="E44" s="6"/>
    </row>
    <row r="45" spans="1:5" ht="15" thickBot="1" x14ac:dyDescent="0.35">
      <c r="A45" s="16"/>
      <c r="B45" s="26" t="s">
        <v>78</v>
      </c>
      <c r="C45" s="18">
        <f>C7+C40</f>
        <v>64777507</v>
      </c>
      <c r="D45" s="18">
        <f>D7+D40</f>
        <v>464304</v>
      </c>
      <c r="E45" s="19">
        <f t="shared" si="0"/>
        <v>65241811</v>
      </c>
    </row>
    <row r="46" spans="1:5" x14ac:dyDescent="0.3">
      <c r="A46" s="3"/>
      <c r="B46" s="3"/>
      <c r="C46" s="3"/>
      <c r="D46" s="3"/>
      <c r="E46" s="6"/>
    </row>
    <row r="47" spans="1:5" ht="15" thickBot="1" x14ac:dyDescent="0.35">
      <c r="A47" s="3"/>
      <c r="B47" s="3"/>
      <c r="C47" s="3"/>
      <c r="D47" s="3"/>
      <c r="E47" s="6"/>
    </row>
    <row r="48" spans="1:5" x14ac:dyDescent="0.3">
      <c r="A48" s="28"/>
      <c r="B48" s="29" t="s">
        <v>45</v>
      </c>
      <c r="C48" s="30">
        <f>C59</f>
        <v>60722643</v>
      </c>
      <c r="D48" s="30">
        <f>D59</f>
        <v>464304</v>
      </c>
      <c r="E48" s="31">
        <f t="shared" si="0"/>
        <v>61186947</v>
      </c>
    </row>
    <row r="49" spans="1:5" x14ac:dyDescent="0.3">
      <c r="A49" s="20"/>
      <c r="B49" s="21" t="s">
        <v>46</v>
      </c>
      <c r="C49" s="22">
        <f>C50+C51+C52+C53+C54+C55+C56+C57</f>
        <v>60722643</v>
      </c>
      <c r="D49" s="22">
        <f>D50+D51+D52+D53+D54+D55+D56+D57</f>
        <v>464304</v>
      </c>
      <c r="E49" s="23">
        <f t="shared" si="0"/>
        <v>61186947</v>
      </c>
    </row>
    <row r="50" spans="1:5" x14ac:dyDescent="0.3">
      <c r="A50" s="11">
        <v>1</v>
      </c>
      <c r="B50" s="3" t="s">
        <v>47</v>
      </c>
      <c r="C50" s="6">
        <v>5920459</v>
      </c>
      <c r="D50" s="3">
        <v>98562</v>
      </c>
      <c r="E50" s="6">
        <f t="shared" si="0"/>
        <v>6019021</v>
      </c>
    </row>
    <row r="51" spans="1:5" x14ac:dyDescent="0.3">
      <c r="A51" s="11">
        <v>3</v>
      </c>
      <c r="B51" s="3" t="s">
        <v>48</v>
      </c>
      <c r="C51" s="6">
        <v>163319</v>
      </c>
      <c r="D51" s="3">
        <v>2000</v>
      </c>
      <c r="E51" s="6">
        <f t="shared" si="0"/>
        <v>165319</v>
      </c>
    </row>
    <row r="52" spans="1:5" x14ac:dyDescent="0.3">
      <c r="A52" s="11">
        <v>4</v>
      </c>
      <c r="B52" s="3" t="s">
        <v>49</v>
      </c>
      <c r="C52" s="6">
        <v>7717555</v>
      </c>
      <c r="D52" s="3">
        <v>-280803</v>
      </c>
      <c r="E52" s="6">
        <f t="shared" si="0"/>
        <v>7436752</v>
      </c>
    </row>
    <row r="53" spans="1:5" x14ac:dyDescent="0.3">
      <c r="A53" s="11">
        <v>5</v>
      </c>
      <c r="B53" s="3" t="s">
        <v>50</v>
      </c>
      <c r="C53" s="6">
        <v>1853854</v>
      </c>
      <c r="D53" s="3">
        <v>295912</v>
      </c>
      <c r="E53" s="6">
        <f t="shared" si="0"/>
        <v>2149766</v>
      </c>
    </row>
    <row r="54" spans="1:5" x14ac:dyDescent="0.3">
      <c r="A54" s="11">
        <v>6</v>
      </c>
      <c r="B54" s="3" t="s">
        <v>51</v>
      </c>
      <c r="C54" s="6">
        <v>1118020</v>
      </c>
      <c r="D54" s="3">
        <v>-1815</v>
      </c>
      <c r="E54" s="6">
        <f t="shared" si="0"/>
        <v>1116205</v>
      </c>
    </row>
    <row r="55" spans="1:5" x14ac:dyDescent="0.3">
      <c r="A55" s="11">
        <v>8</v>
      </c>
      <c r="B55" s="3" t="s">
        <v>52</v>
      </c>
      <c r="C55" s="6">
        <v>6328841</v>
      </c>
      <c r="D55" s="3">
        <v>7924</v>
      </c>
      <c r="E55" s="6">
        <f t="shared" si="0"/>
        <v>6336765</v>
      </c>
    </row>
    <row r="56" spans="1:5" x14ac:dyDescent="0.3">
      <c r="A56" s="11">
        <v>9</v>
      </c>
      <c r="B56" s="3" t="s">
        <v>53</v>
      </c>
      <c r="C56" s="6">
        <v>27884997</v>
      </c>
      <c r="D56" s="3">
        <v>326668</v>
      </c>
      <c r="E56" s="6">
        <f t="shared" si="0"/>
        <v>28211665</v>
      </c>
    </row>
    <row r="57" spans="1:5" x14ac:dyDescent="0.3">
      <c r="A57" s="11">
        <v>10</v>
      </c>
      <c r="B57" s="3" t="s">
        <v>54</v>
      </c>
      <c r="C57" s="6">
        <v>9735598</v>
      </c>
      <c r="D57" s="3">
        <v>15856</v>
      </c>
      <c r="E57" s="6">
        <f t="shared" si="0"/>
        <v>9751454</v>
      </c>
    </row>
    <row r="58" spans="1:5" x14ac:dyDescent="0.3">
      <c r="A58" s="9"/>
      <c r="B58" s="3"/>
      <c r="C58" s="3"/>
      <c r="D58" s="3"/>
      <c r="E58" s="6"/>
    </row>
    <row r="59" spans="1:5" x14ac:dyDescent="0.3">
      <c r="A59" s="27"/>
      <c r="B59" s="21" t="s">
        <v>55</v>
      </c>
      <c r="C59" s="22">
        <f>C60+C61+C63+C64+C65+C66+C67+C68+C62</f>
        <v>60722643</v>
      </c>
      <c r="D59" s="22">
        <f>D60+D61+D63+D64+D65+D66+D67+D68+D62</f>
        <v>464304</v>
      </c>
      <c r="E59" s="23">
        <f t="shared" si="0"/>
        <v>61186947</v>
      </c>
    </row>
    <row r="60" spans="1:5" x14ac:dyDescent="0.3">
      <c r="A60" s="9">
        <v>1000</v>
      </c>
      <c r="B60" s="3" t="s">
        <v>56</v>
      </c>
      <c r="C60" s="8">
        <v>32167793</v>
      </c>
      <c r="D60" s="3">
        <v>26713</v>
      </c>
      <c r="E60" s="6">
        <f t="shared" si="0"/>
        <v>32194506</v>
      </c>
    </row>
    <row r="61" spans="1:5" x14ac:dyDescent="0.3">
      <c r="A61" s="9">
        <v>2000</v>
      </c>
      <c r="B61" s="3" t="s">
        <v>57</v>
      </c>
      <c r="C61" s="8">
        <v>11385338</v>
      </c>
      <c r="D61" s="3">
        <v>237035</v>
      </c>
      <c r="E61" s="6">
        <f t="shared" si="0"/>
        <v>11622373</v>
      </c>
    </row>
    <row r="62" spans="1:5" x14ac:dyDescent="0.3">
      <c r="A62" s="9"/>
      <c r="B62" s="12" t="s">
        <v>58</v>
      </c>
      <c r="C62" s="8">
        <v>17754</v>
      </c>
      <c r="D62" s="3">
        <v>23628</v>
      </c>
      <c r="E62" s="6">
        <f t="shared" si="0"/>
        <v>41382</v>
      </c>
    </row>
    <row r="63" spans="1:5" x14ac:dyDescent="0.3">
      <c r="A63" s="9">
        <v>3000</v>
      </c>
      <c r="B63" s="3" t="s">
        <v>59</v>
      </c>
      <c r="C63" s="6">
        <v>4355238</v>
      </c>
      <c r="D63" s="3">
        <v>240</v>
      </c>
      <c r="E63" s="6">
        <f t="shared" si="0"/>
        <v>4355478</v>
      </c>
    </row>
    <row r="64" spans="1:5" x14ac:dyDescent="0.3">
      <c r="A64" s="9">
        <v>4000</v>
      </c>
      <c r="B64" s="3" t="s">
        <v>60</v>
      </c>
      <c r="C64" s="6">
        <v>2290006</v>
      </c>
      <c r="D64" s="3"/>
      <c r="E64" s="6">
        <f t="shared" si="0"/>
        <v>2290006</v>
      </c>
    </row>
    <row r="65" spans="1:5" x14ac:dyDescent="0.3">
      <c r="A65" s="9">
        <v>5000</v>
      </c>
      <c r="B65" s="3" t="s">
        <v>61</v>
      </c>
      <c r="C65" s="8">
        <v>7967420</v>
      </c>
      <c r="D65" s="3">
        <v>187060</v>
      </c>
      <c r="E65" s="6">
        <f t="shared" si="0"/>
        <v>8154480</v>
      </c>
    </row>
    <row r="66" spans="1:5" x14ac:dyDescent="0.3">
      <c r="A66" s="9">
        <v>6000</v>
      </c>
      <c r="B66" s="3" t="s">
        <v>62</v>
      </c>
      <c r="C66" s="6">
        <v>1912982</v>
      </c>
      <c r="D66" s="3">
        <v>-10072</v>
      </c>
      <c r="E66" s="6">
        <f t="shared" si="0"/>
        <v>1902910</v>
      </c>
    </row>
    <row r="67" spans="1:5" x14ac:dyDescent="0.3">
      <c r="A67" s="9">
        <v>7000</v>
      </c>
      <c r="B67" s="3" t="s">
        <v>63</v>
      </c>
      <c r="C67" s="8">
        <v>626112</v>
      </c>
      <c r="D67" s="3">
        <v>-300</v>
      </c>
      <c r="E67" s="6">
        <f t="shared" si="0"/>
        <v>625812</v>
      </c>
    </row>
    <row r="68" spans="1:5" x14ac:dyDescent="0.3">
      <c r="A68" s="9">
        <v>9000</v>
      </c>
      <c r="B68" s="3" t="s">
        <v>64</v>
      </c>
      <c r="C68" s="10">
        <v>0</v>
      </c>
      <c r="D68" s="3"/>
      <c r="E68" s="6">
        <f t="shared" si="0"/>
        <v>0</v>
      </c>
    </row>
    <row r="69" spans="1:5" ht="15" thickBot="1" x14ac:dyDescent="0.35">
      <c r="A69" s="3"/>
      <c r="B69" s="3"/>
      <c r="C69" s="3"/>
      <c r="D69" s="3"/>
      <c r="E69" s="6"/>
    </row>
    <row r="70" spans="1:5" ht="15" thickBot="1" x14ac:dyDescent="0.35">
      <c r="A70" s="16"/>
      <c r="B70" s="17" t="s">
        <v>41</v>
      </c>
      <c r="C70" s="18">
        <f>C71</f>
        <v>4054864</v>
      </c>
      <c r="D70" s="18">
        <f>D71</f>
        <v>0</v>
      </c>
      <c r="E70" s="19">
        <f t="shared" si="0"/>
        <v>4054864</v>
      </c>
    </row>
    <row r="71" spans="1:5" ht="27" x14ac:dyDescent="0.3">
      <c r="A71" s="3" t="s">
        <v>65</v>
      </c>
      <c r="B71" s="7" t="s">
        <v>66</v>
      </c>
      <c r="C71" s="6">
        <v>4054864</v>
      </c>
      <c r="D71" s="3"/>
      <c r="E71" s="6">
        <f t="shared" si="0"/>
        <v>4054864</v>
      </c>
    </row>
    <row r="72" spans="1:5" ht="15" thickBot="1" x14ac:dyDescent="0.35">
      <c r="A72" s="3"/>
      <c r="B72" s="3"/>
      <c r="C72" s="3"/>
      <c r="D72" s="3"/>
      <c r="E72" s="6"/>
    </row>
    <row r="73" spans="1:5" ht="15" thickBot="1" x14ac:dyDescent="0.35">
      <c r="A73" s="16"/>
      <c r="B73" s="25" t="s">
        <v>79</v>
      </c>
      <c r="C73" s="24">
        <f>C48+C70</f>
        <v>64777507</v>
      </c>
      <c r="D73" s="24">
        <f>D48+D70</f>
        <v>464304</v>
      </c>
      <c r="E73" s="19">
        <f t="shared" ref="E73" si="1">C73+D73</f>
        <v>65241811</v>
      </c>
    </row>
    <row r="76" spans="1:5" x14ac:dyDescent="0.3">
      <c r="A76" s="37" t="s">
        <v>81</v>
      </c>
      <c r="B76" s="37"/>
      <c r="C76" s="37"/>
      <c r="D76" s="37"/>
      <c r="E76" s="37"/>
    </row>
    <row r="77" spans="1:5" x14ac:dyDescent="0.3">
      <c r="A77" s="37"/>
      <c r="B77" s="37"/>
      <c r="C77" s="37"/>
      <c r="D77" s="37"/>
      <c r="E77" s="37"/>
    </row>
  </sheetData>
  <mergeCells count="3">
    <mergeCell ref="A76:E77"/>
    <mergeCell ref="A2:E2"/>
    <mergeCell ref="A4:E4"/>
  </mergeCells>
  <pageMargins left="0.70866141732283472" right="0.19685039370078741" top="0.43307086614173229" bottom="0.23622047244094491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1.pielikums</vt:lpstr>
      <vt:lpstr>'1.pielikums'!Print_Titles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Zinaīda Lubgāne</dc:creator>
  <cp:lastModifiedBy>Sanita Djadela</cp:lastModifiedBy>
  <cp:lastPrinted>2026-02-24T07:05:59Z</cp:lastPrinted>
  <dcterms:created xsi:type="dcterms:W3CDTF">2026-01-15T09:41:45Z</dcterms:created>
  <dcterms:modified xsi:type="dcterms:W3CDTF">2026-05-27T12:40:55Z</dcterms:modified>
</cp:coreProperties>
</file>