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840DCA48-64CB-43CF-86A7-22DD4768E744}" xr6:coauthVersionLast="47" xr6:coauthVersionMax="47" xr10:uidLastSave="{00000000-0000-0000-0000-000000000000}"/>
  <bookViews>
    <workbookView xWindow="-108" yWindow="-108" windowWidth="23256" windowHeight="12456" xr2:uid="{10A3AA90-A8ED-4FBE-872B-2352246FC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3" i="1" l="1"/>
  <c r="F26" i="1"/>
  <c r="F27" i="1"/>
  <c r="F1119" i="1" l="1"/>
  <c r="F1117" i="1"/>
  <c r="F1116" i="1"/>
  <c r="F1113" i="1"/>
  <c r="F1112" i="1"/>
  <c r="F2214" i="1"/>
  <c r="F2215" i="1"/>
  <c r="F2113" i="1" s="1"/>
  <c r="E243" i="1"/>
  <c r="E907" i="1"/>
  <c r="F2661" i="1"/>
  <c r="F2657" i="1"/>
  <c r="F2656" i="1" s="1"/>
  <c r="E2656" i="1"/>
  <c r="D2656" i="1"/>
  <c r="F2653" i="1"/>
  <c r="E2653" i="1"/>
  <c r="D2653" i="1"/>
  <c r="F2652" i="1"/>
  <c r="F2651" i="1"/>
  <c r="E2650" i="1"/>
  <c r="D2650" i="1"/>
  <c r="D2649" i="1"/>
  <c r="F2609" i="1"/>
  <c r="E2609" i="1"/>
  <c r="D2609" i="1"/>
  <c r="F2606" i="1"/>
  <c r="F2605" i="1"/>
  <c r="E2605" i="1"/>
  <c r="D2605" i="1"/>
  <c r="F2603" i="1"/>
  <c r="F2600" i="1" s="1"/>
  <c r="F2602" i="1"/>
  <c r="F2601" i="1"/>
  <c r="E2600" i="1"/>
  <c r="D2600" i="1"/>
  <c r="F2599" i="1"/>
  <c r="F2395" i="1" s="1"/>
  <c r="F2598" i="1"/>
  <c r="F2597" i="1"/>
  <c r="E2596" i="1"/>
  <c r="D2596" i="1"/>
  <c r="F2593" i="1"/>
  <c r="E2593" i="1"/>
  <c r="D2593" i="1"/>
  <c r="F2591" i="1"/>
  <c r="F2387" i="1" s="1"/>
  <c r="E2590" i="1"/>
  <c r="D2590" i="1"/>
  <c r="F2589" i="1"/>
  <c r="F2587" i="1"/>
  <c r="F2586" i="1"/>
  <c r="F2585" i="1"/>
  <c r="E2584" i="1"/>
  <c r="D2584" i="1"/>
  <c r="F2583" i="1"/>
  <c r="F2582" i="1"/>
  <c r="E2581" i="1"/>
  <c r="D2581" i="1"/>
  <c r="F2575" i="1"/>
  <c r="F2404" i="1" s="1"/>
  <c r="E2575" i="1"/>
  <c r="E2404" i="1" s="1"/>
  <c r="D2575" i="1"/>
  <c r="F2571" i="1"/>
  <c r="E2571" i="1"/>
  <c r="D2571" i="1"/>
  <c r="F2567" i="1"/>
  <c r="F2566" i="1" s="1"/>
  <c r="E2566" i="1"/>
  <c r="D2566" i="1"/>
  <c r="F2562" i="1"/>
  <c r="E2562" i="1"/>
  <c r="D2562" i="1"/>
  <c r="F2559" i="1"/>
  <c r="E2559" i="1"/>
  <c r="D2559" i="1"/>
  <c r="F2556" i="1"/>
  <c r="E2556" i="1"/>
  <c r="D2556" i="1"/>
  <c r="F2550" i="1"/>
  <c r="E2550" i="1"/>
  <c r="D2550" i="1"/>
  <c r="F2547" i="1"/>
  <c r="E2547" i="1"/>
  <c r="D2547" i="1"/>
  <c r="F2541" i="1"/>
  <c r="E2541" i="1"/>
  <c r="D2541" i="1"/>
  <c r="F2537" i="1"/>
  <c r="E2537" i="1"/>
  <c r="D2537" i="1"/>
  <c r="F2534" i="1"/>
  <c r="F2533" i="1"/>
  <c r="E2532" i="1"/>
  <c r="E2512" i="1" s="1"/>
  <c r="E2511" i="1" s="1"/>
  <c r="D2532" i="1"/>
  <c r="F2528" i="1"/>
  <c r="E2528" i="1"/>
  <c r="D2528" i="1"/>
  <c r="F2525" i="1"/>
  <c r="E2525" i="1"/>
  <c r="D2525" i="1"/>
  <c r="F2522" i="1"/>
  <c r="E2522" i="1"/>
  <c r="D2522" i="1"/>
  <c r="F2516" i="1"/>
  <c r="E2516" i="1"/>
  <c r="D2516" i="1"/>
  <c r="F2513" i="1"/>
  <c r="E2513" i="1"/>
  <c r="D2513" i="1"/>
  <c r="D2512" i="1" s="1"/>
  <c r="D2511" i="1" s="1"/>
  <c r="F2507" i="1"/>
  <c r="E2507" i="1"/>
  <c r="D2507" i="1"/>
  <c r="F2503" i="1"/>
  <c r="E2503" i="1"/>
  <c r="D2503" i="1"/>
  <c r="F2501" i="1"/>
  <c r="F2500" i="1"/>
  <c r="F2498" i="1" s="1"/>
  <c r="F2499" i="1"/>
  <c r="E2498" i="1"/>
  <c r="D2498" i="1"/>
  <c r="F2496" i="1"/>
  <c r="F2494" i="1" s="1"/>
  <c r="E2494" i="1"/>
  <c r="D2494" i="1"/>
  <c r="F2491" i="1"/>
  <c r="E2491" i="1"/>
  <c r="D2491" i="1"/>
  <c r="F2488" i="1"/>
  <c r="E2488" i="1"/>
  <c r="D2488" i="1"/>
  <c r="F2487" i="1"/>
  <c r="F2486" i="1"/>
  <c r="F2485" i="1"/>
  <c r="F2484" i="1"/>
  <c r="F2483" i="1"/>
  <c r="E2482" i="1"/>
  <c r="D2482" i="1"/>
  <c r="D2380" i="1" s="1"/>
  <c r="F2481" i="1"/>
  <c r="F2480" i="1"/>
  <c r="E2479" i="1"/>
  <c r="D2479" i="1"/>
  <c r="F2473" i="1"/>
  <c r="E2473" i="1"/>
  <c r="D2473" i="1"/>
  <c r="F2469" i="1"/>
  <c r="E2469" i="1"/>
  <c r="D2469" i="1"/>
  <c r="F2467" i="1"/>
  <c r="F2399" i="1" s="1"/>
  <c r="F2464" i="1"/>
  <c r="E2464" i="1"/>
  <c r="D2464" i="1"/>
  <c r="F2462" i="1"/>
  <c r="E2460" i="1"/>
  <c r="D2460" i="1"/>
  <c r="F2457" i="1"/>
  <c r="E2457" i="1"/>
  <c r="D2457" i="1"/>
  <c r="F2454" i="1"/>
  <c r="E2454" i="1"/>
  <c r="D2454" i="1"/>
  <c r="F2453" i="1"/>
  <c r="F2452" i="1"/>
  <c r="F2451" i="1"/>
  <c r="F2450" i="1"/>
  <c r="F2449" i="1"/>
  <c r="E2448" i="1"/>
  <c r="D2448" i="1"/>
  <c r="F2447" i="1"/>
  <c r="F2446" i="1"/>
  <c r="F2378" i="1" s="1"/>
  <c r="E2445" i="1"/>
  <c r="D2445" i="1"/>
  <c r="F2439" i="1"/>
  <c r="E2439" i="1"/>
  <c r="D2439" i="1"/>
  <c r="F2435" i="1"/>
  <c r="E2435" i="1"/>
  <c r="D2435" i="1"/>
  <c r="D2401" i="1" s="1"/>
  <c r="F2430" i="1"/>
  <c r="E2430" i="1"/>
  <c r="D2430" i="1"/>
  <c r="F2426" i="1"/>
  <c r="E2426" i="1"/>
  <c r="D2426" i="1"/>
  <c r="F2423" i="1"/>
  <c r="E2423" i="1"/>
  <c r="D2423" i="1"/>
  <c r="F2420" i="1"/>
  <c r="E2420" i="1"/>
  <c r="D2420" i="1"/>
  <c r="D2386" i="1" s="1"/>
  <c r="F2414" i="1"/>
  <c r="E2414" i="1"/>
  <c r="D2414" i="1"/>
  <c r="F2411" i="1"/>
  <c r="E2411" i="1"/>
  <c r="D2411" i="1"/>
  <c r="F2408" i="1"/>
  <c r="E2408" i="1"/>
  <c r="D2408" i="1"/>
  <c r="F2407" i="1"/>
  <c r="E2407" i="1"/>
  <c r="D2407" i="1"/>
  <c r="F2406" i="1"/>
  <c r="E2406" i="1"/>
  <c r="D2406" i="1"/>
  <c r="D2404" i="1"/>
  <c r="F2403" i="1"/>
  <c r="E2403" i="1"/>
  <c r="D2403" i="1"/>
  <c r="F2402" i="1"/>
  <c r="E2402" i="1"/>
  <c r="D2402" i="1"/>
  <c r="F2400" i="1"/>
  <c r="E2400" i="1"/>
  <c r="D2400" i="1"/>
  <c r="E2399" i="1"/>
  <c r="D2399" i="1"/>
  <c r="E2398" i="1"/>
  <c r="D2398" i="1"/>
  <c r="E2397" i="1"/>
  <c r="D2397" i="1"/>
  <c r="E2395" i="1"/>
  <c r="D2395" i="1"/>
  <c r="E2394" i="1"/>
  <c r="D2394" i="1"/>
  <c r="E2393" i="1"/>
  <c r="D2393" i="1"/>
  <c r="F2391" i="1"/>
  <c r="E2391" i="1"/>
  <c r="D2391" i="1"/>
  <c r="F2390" i="1"/>
  <c r="E2390" i="1"/>
  <c r="D2390" i="1"/>
  <c r="F2388" i="1"/>
  <c r="E2388" i="1"/>
  <c r="D2388" i="1"/>
  <c r="E2387" i="1"/>
  <c r="D2387" i="1"/>
  <c r="E2385" i="1"/>
  <c r="D2385" i="1"/>
  <c r="E2384" i="1"/>
  <c r="D2384" i="1"/>
  <c r="E2383" i="1"/>
  <c r="D2383" i="1"/>
  <c r="E2382" i="1"/>
  <c r="D2382" i="1"/>
  <c r="E2381" i="1"/>
  <c r="D2381" i="1"/>
  <c r="E2379" i="1"/>
  <c r="D2379" i="1"/>
  <c r="E2378" i="1"/>
  <c r="D2378" i="1"/>
  <c r="F2371" i="1"/>
  <c r="E2371" i="1"/>
  <c r="D2371" i="1"/>
  <c r="F2368" i="1"/>
  <c r="F2367" i="1"/>
  <c r="F2299" i="1" s="1"/>
  <c r="E2367" i="1"/>
  <c r="D2367" i="1"/>
  <c r="F2365" i="1"/>
  <c r="E2362" i="1"/>
  <c r="D2362" i="1"/>
  <c r="F2360" i="1"/>
  <c r="F2358" i="1"/>
  <c r="E2358" i="1"/>
  <c r="E2290" i="1" s="1"/>
  <c r="D2358" i="1"/>
  <c r="F2355" i="1"/>
  <c r="E2355" i="1"/>
  <c r="D2355" i="1"/>
  <c r="F2353" i="1"/>
  <c r="F2352" i="1" s="1"/>
  <c r="F2284" i="1" s="1"/>
  <c r="E2352" i="1"/>
  <c r="D2352" i="1"/>
  <c r="D2284" i="1" s="1"/>
  <c r="F2349" i="1"/>
  <c r="F2348" i="1"/>
  <c r="F2347" i="1"/>
  <c r="E2346" i="1"/>
  <c r="D2346" i="1"/>
  <c r="D2278" i="1" s="1"/>
  <c r="F2345" i="1"/>
  <c r="F2277" i="1" s="1"/>
  <c r="F2344" i="1"/>
  <c r="E2343" i="1"/>
  <c r="D2343" i="1"/>
  <c r="D2342" i="1" s="1"/>
  <c r="D2341" i="1" s="1"/>
  <c r="F2337" i="1"/>
  <c r="E2337" i="1"/>
  <c r="D2337" i="1"/>
  <c r="F2333" i="1"/>
  <c r="E2333" i="1"/>
  <c r="D2333" i="1"/>
  <c r="F2328" i="1"/>
  <c r="E2328" i="1"/>
  <c r="E2294" i="1" s="1"/>
  <c r="D2328" i="1"/>
  <c r="F2326" i="1"/>
  <c r="F2325" i="1"/>
  <c r="E2324" i="1"/>
  <c r="D2324" i="1"/>
  <c r="D2290" i="1" s="1"/>
  <c r="F2321" i="1"/>
  <c r="E2321" i="1"/>
  <c r="E2287" i="1" s="1"/>
  <c r="D2321" i="1"/>
  <c r="D2287" i="1" s="1"/>
  <c r="F2318" i="1"/>
  <c r="E2318" i="1"/>
  <c r="D2318" i="1"/>
  <c r="F2317" i="1"/>
  <c r="F2316" i="1"/>
  <c r="F2315" i="1"/>
  <c r="F2314" i="1"/>
  <c r="F2313" i="1"/>
  <c r="F2279" i="1" s="1"/>
  <c r="E2312" i="1"/>
  <c r="D2312" i="1"/>
  <c r="F2311" i="1"/>
  <c r="F2310" i="1"/>
  <c r="F2309" i="1" s="1"/>
  <c r="E2309" i="1"/>
  <c r="D2309" i="1"/>
  <c r="F2306" i="1"/>
  <c r="E2306" i="1"/>
  <c r="D2306" i="1"/>
  <c r="F2305" i="1"/>
  <c r="E2305" i="1"/>
  <c r="D2305" i="1"/>
  <c r="F2304" i="1"/>
  <c r="E2304" i="1"/>
  <c r="D2304" i="1"/>
  <c r="F2303" i="1"/>
  <c r="D2303" i="1"/>
  <c r="F2302" i="1"/>
  <c r="E2302" i="1"/>
  <c r="D2302" i="1"/>
  <c r="F2301" i="1"/>
  <c r="E2301" i="1"/>
  <c r="D2301" i="1"/>
  <c r="F2300" i="1"/>
  <c r="E2300" i="1"/>
  <c r="D2300" i="1"/>
  <c r="D2299" i="1"/>
  <c r="F2298" i="1"/>
  <c r="F1852" i="1" s="1"/>
  <c r="E2298" i="1"/>
  <c r="D2298" i="1"/>
  <c r="E2297" i="1"/>
  <c r="D2297" i="1"/>
  <c r="D1851" i="1" s="1"/>
  <c r="F2296" i="1"/>
  <c r="E2296" i="1"/>
  <c r="D2296" i="1"/>
  <c r="F2295" i="1"/>
  <c r="E2295" i="1"/>
  <c r="D2295" i="1"/>
  <c r="F2293" i="1"/>
  <c r="E2293" i="1"/>
  <c r="D2293" i="1"/>
  <c r="F2292" i="1"/>
  <c r="E2292" i="1"/>
  <c r="D2292" i="1"/>
  <c r="D1846" i="1" s="1"/>
  <c r="F2291" i="1"/>
  <c r="E2291" i="1"/>
  <c r="D2291" i="1"/>
  <c r="F2289" i="1"/>
  <c r="F1843" i="1" s="1"/>
  <c r="E2289" i="1"/>
  <c r="D2289" i="1"/>
  <c r="F2288" i="1"/>
  <c r="E2288" i="1"/>
  <c r="D2288" i="1"/>
  <c r="F2286" i="1"/>
  <c r="E2286" i="1"/>
  <c r="D2286" i="1"/>
  <c r="E2285" i="1"/>
  <c r="D2285" i="1"/>
  <c r="F2283" i="1"/>
  <c r="E2283" i="1"/>
  <c r="D2283" i="1"/>
  <c r="F2282" i="1"/>
  <c r="E2282" i="1"/>
  <c r="D2282" i="1"/>
  <c r="E2281" i="1"/>
  <c r="D2281" i="1"/>
  <c r="E2280" i="1"/>
  <c r="D2280" i="1"/>
  <c r="E2279" i="1"/>
  <c r="D2279" i="1"/>
  <c r="E2277" i="1"/>
  <c r="D2277" i="1"/>
  <c r="E2276" i="1"/>
  <c r="D2276" i="1"/>
  <c r="F2270" i="1"/>
  <c r="E2269" i="1"/>
  <c r="D2269" i="1"/>
  <c r="F2268" i="1"/>
  <c r="F2267" i="1"/>
  <c r="F2266" i="1"/>
  <c r="E2265" i="1"/>
  <c r="D2265" i="1"/>
  <c r="F2260" i="1"/>
  <c r="E2260" i="1"/>
  <c r="D2260" i="1"/>
  <c r="F2258" i="1"/>
  <c r="F2256" i="1" s="1"/>
  <c r="F2257" i="1"/>
  <c r="E2256" i="1"/>
  <c r="D2256" i="1"/>
  <c r="F2253" i="1"/>
  <c r="E2253" i="1"/>
  <c r="D2253" i="1"/>
  <c r="F2251" i="1"/>
  <c r="F2250" i="1" s="1"/>
  <c r="E2250" i="1"/>
  <c r="D2250" i="1"/>
  <c r="F2247" i="1"/>
  <c r="F2246" i="1"/>
  <c r="F2245" i="1"/>
  <c r="E2244" i="1"/>
  <c r="D2244" i="1"/>
  <c r="F2243" i="1"/>
  <c r="F2241" i="1" s="1"/>
  <c r="F2242" i="1"/>
  <c r="E2241" i="1"/>
  <c r="D2241" i="1"/>
  <c r="F2235" i="1"/>
  <c r="E2235" i="1"/>
  <c r="D2235" i="1"/>
  <c r="F2231" i="1"/>
  <c r="E2231" i="1"/>
  <c r="D2231" i="1"/>
  <c r="F2226" i="1"/>
  <c r="E2226" i="1"/>
  <c r="D2226" i="1"/>
  <c r="F2224" i="1"/>
  <c r="F2122" i="1" s="1"/>
  <c r="F2223" i="1"/>
  <c r="E2222" i="1"/>
  <c r="D2222" i="1"/>
  <c r="F2219" i="1"/>
  <c r="E2219" i="1"/>
  <c r="D2219" i="1"/>
  <c r="F2216" i="1"/>
  <c r="E2216" i="1"/>
  <c r="D2216" i="1"/>
  <c r="F2213" i="1"/>
  <c r="F2210" i="1" s="1"/>
  <c r="F2212" i="1"/>
  <c r="F2211" i="1"/>
  <c r="E2210" i="1"/>
  <c r="D2210" i="1"/>
  <c r="F2209" i="1"/>
  <c r="F2207" i="1" s="1"/>
  <c r="F2208" i="1"/>
  <c r="E2207" i="1"/>
  <c r="D2207" i="1"/>
  <c r="F2201" i="1"/>
  <c r="E2201" i="1"/>
  <c r="D2201" i="1"/>
  <c r="F2198" i="1"/>
  <c r="F2130" i="1" s="1"/>
  <c r="E2197" i="1"/>
  <c r="D2197" i="1"/>
  <c r="F2192" i="1"/>
  <c r="E2192" i="1"/>
  <c r="D2192" i="1"/>
  <c r="F2188" i="1"/>
  <c r="E2188" i="1"/>
  <c r="D2188" i="1"/>
  <c r="F2185" i="1"/>
  <c r="E2185" i="1"/>
  <c r="D2185" i="1"/>
  <c r="F2182" i="1"/>
  <c r="E2182" i="1"/>
  <c r="D2182" i="1"/>
  <c r="F2179" i="1"/>
  <c r="F2178" i="1"/>
  <c r="F2177" i="1"/>
  <c r="E2176" i="1"/>
  <c r="D2176" i="1"/>
  <c r="F2175" i="1"/>
  <c r="F2174" i="1"/>
  <c r="E2173" i="1"/>
  <c r="D2173" i="1"/>
  <c r="F2167" i="1"/>
  <c r="E2167" i="1"/>
  <c r="D2167" i="1"/>
  <c r="F2163" i="1"/>
  <c r="E2163" i="1"/>
  <c r="D2163" i="1"/>
  <c r="F2158" i="1"/>
  <c r="E2158" i="1"/>
  <c r="D2158" i="1"/>
  <c r="F2154" i="1"/>
  <c r="E2154" i="1"/>
  <c r="D2154" i="1"/>
  <c r="F2151" i="1"/>
  <c r="E2151" i="1"/>
  <c r="D2151" i="1"/>
  <c r="F2148" i="1"/>
  <c r="E2148" i="1"/>
  <c r="D2148" i="1"/>
  <c r="F2144" i="1"/>
  <c r="F2143" i="1"/>
  <c r="F2142" i="1"/>
  <c r="E2142" i="1"/>
  <c r="D2142" i="1"/>
  <c r="F2139" i="1"/>
  <c r="E2139" i="1"/>
  <c r="D2139" i="1"/>
  <c r="F2136" i="1"/>
  <c r="E2136" i="1"/>
  <c r="D2136" i="1"/>
  <c r="F2135" i="1"/>
  <c r="E2135" i="1"/>
  <c r="D2135" i="1"/>
  <c r="E2134" i="1"/>
  <c r="D2134" i="1"/>
  <c r="E2132" i="1"/>
  <c r="D2132" i="1"/>
  <c r="F2131" i="1"/>
  <c r="F1855" i="1" s="1"/>
  <c r="E2131" i="1"/>
  <c r="D2131" i="1"/>
  <c r="E2130" i="1"/>
  <c r="D2130" i="1"/>
  <c r="D2129" i="1"/>
  <c r="F2128" i="1"/>
  <c r="E2128" i="1"/>
  <c r="D2128" i="1"/>
  <c r="F2127" i="1"/>
  <c r="E2127" i="1"/>
  <c r="D2127" i="1"/>
  <c r="F2126" i="1"/>
  <c r="E2126" i="1"/>
  <c r="D2126" i="1"/>
  <c r="F2125" i="1"/>
  <c r="E2125" i="1"/>
  <c r="D2125" i="1"/>
  <c r="F2123" i="1"/>
  <c r="E2123" i="1"/>
  <c r="D2123" i="1"/>
  <c r="E2122" i="1"/>
  <c r="D2122" i="1"/>
  <c r="E2121" i="1"/>
  <c r="E1845" i="1" s="1"/>
  <c r="D2121" i="1"/>
  <c r="F2119" i="1"/>
  <c r="E2119" i="1"/>
  <c r="D2119" i="1"/>
  <c r="F2118" i="1"/>
  <c r="F1842" i="1" s="1"/>
  <c r="E2118" i="1"/>
  <c r="D2118" i="1"/>
  <c r="F2116" i="1"/>
  <c r="F1840" i="1" s="1"/>
  <c r="E2116" i="1"/>
  <c r="E1840" i="1" s="1"/>
  <c r="D2116" i="1"/>
  <c r="F2115" i="1"/>
  <c r="E2115" i="1"/>
  <c r="D2115" i="1"/>
  <c r="E2113" i="1"/>
  <c r="D2113" i="1"/>
  <c r="F2112" i="1"/>
  <c r="E2112" i="1"/>
  <c r="D2112" i="1"/>
  <c r="E2111" i="1"/>
  <c r="D2111" i="1"/>
  <c r="F2110" i="1"/>
  <c r="E2110" i="1"/>
  <c r="D2110" i="1"/>
  <c r="E2109" i="1"/>
  <c r="D2109" i="1"/>
  <c r="E2107" i="1"/>
  <c r="D2107" i="1"/>
  <c r="E2106" i="1"/>
  <c r="D2106" i="1"/>
  <c r="F2099" i="1"/>
  <c r="E2099" i="1"/>
  <c r="D2099" i="1"/>
  <c r="F2096" i="1"/>
  <c r="F2095" i="1" s="1"/>
  <c r="E2095" i="1"/>
  <c r="D2095" i="1"/>
  <c r="F2093" i="1"/>
  <c r="F2090" i="1"/>
  <c r="E2090" i="1"/>
  <c r="D2090" i="1"/>
  <c r="F2088" i="1"/>
  <c r="F2087" i="1"/>
  <c r="E2086" i="1"/>
  <c r="D2086" i="1"/>
  <c r="F2083" i="1"/>
  <c r="E2083" i="1"/>
  <c r="D2083" i="1"/>
  <c r="F2081" i="1"/>
  <c r="F2080" i="1" s="1"/>
  <c r="E2080" i="1"/>
  <c r="D2080" i="1"/>
  <c r="F2079" i="1"/>
  <c r="F2078" i="1"/>
  <c r="F2077" i="1"/>
  <c r="F2076" i="1"/>
  <c r="F2075" i="1"/>
  <c r="E2074" i="1"/>
  <c r="D2074" i="1"/>
  <c r="F2073" i="1"/>
  <c r="F2072" i="1"/>
  <c r="E2071" i="1"/>
  <c r="D2071" i="1"/>
  <c r="F2065" i="1"/>
  <c r="E2065" i="1"/>
  <c r="D2065" i="1"/>
  <c r="F2062" i="1"/>
  <c r="F2061" i="1"/>
  <c r="E2061" i="1"/>
  <c r="D2061" i="1"/>
  <c r="F2056" i="1"/>
  <c r="E2056" i="1"/>
  <c r="D2056" i="1"/>
  <c r="F2052" i="1"/>
  <c r="E2052" i="1"/>
  <c r="D2052" i="1"/>
  <c r="F2049" i="1"/>
  <c r="E2049" i="1"/>
  <c r="D2049" i="1"/>
  <c r="F2046" i="1"/>
  <c r="E2046" i="1"/>
  <c r="D2046" i="1"/>
  <c r="F2040" i="1"/>
  <c r="E2040" i="1"/>
  <c r="D2040" i="1"/>
  <c r="F2037" i="1"/>
  <c r="E2037" i="1"/>
  <c r="D2037" i="1"/>
  <c r="F2031" i="1"/>
  <c r="E2031" i="1"/>
  <c r="D2031" i="1"/>
  <c r="F2028" i="1"/>
  <c r="F2027" i="1" s="1"/>
  <c r="E2027" i="1"/>
  <c r="D2027" i="1"/>
  <c r="F2023" i="1"/>
  <c r="F2022" i="1"/>
  <c r="E2022" i="1"/>
  <c r="D2022" i="1"/>
  <c r="F2021" i="1"/>
  <c r="F2020" i="1"/>
  <c r="F2019" i="1"/>
  <c r="F2018" i="1" s="1"/>
  <c r="E2018" i="1"/>
  <c r="D2018" i="1"/>
  <c r="F2015" i="1"/>
  <c r="E2015" i="1"/>
  <c r="D2015" i="1"/>
  <c r="F2012" i="1"/>
  <c r="E2012" i="1"/>
  <c r="D2012" i="1"/>
  <c r="F2011" i="1"/>
  <c r="F2010" i="1"/>
  <c r="F2009" i="1"/>
  <c r="F2008" i="1"/>
  <c r="F2007" i="1"/>
  <c r="E2006" i="1"/>
  <c r="D2006" i="1"/>
  <c r="F2005" i="1"/>
  <c r="F2004" i="1"/>
  <c r="F2003" i="1"/>
  <c r="E2003" i="1"/>
  <c r="D2003" i="1"/>
  <c r="D2002" i="1"/>
  <c r="F2000" i="1"/>
  <c r="E1999" i="1"/>
  <c r="D1999" i="1"/>
  <c r="F1996" i="1"/>
  <c r="F1928" i="1" s="1"/>
  <c r="F1995" i="1"/>
  <c r="F1927" i="1" s="1"/>
  <c r="E1995" i="1"/>
  <c r="D1995" i="1"/>
  <c r="F1992" i="1"/>
  <c r="F1991" i="1" s="1"/>
  <c r="F1923" i="1" s="1"/>
  <c r="E1991" i="1"/>
  <c r="E1924" i="1" s="1"/>
  <c r="E1854" i="1" s="1"/>
  <c r="D1991" i="1"/>
  <c r="D1924" i="1" s="1"/>
  <c r="F1987" i="1"/>
  <c r="F1919" i="1" s="1"/>
  <c r="F1986" i="1"/>
  <c r="F1918" i="1" s="1"/>
  <c r="E1986" i="1"/>
  <c r="E1918" i="1" s="1"/>
  <c r="D1986" i="1"/>
  <c r="D1918" i="1" s="1"/>
  <c r="F1984" i="1"/>
  <c r="F1983" i="1"/>
  <c r="F1915" i="1" s="1"/>
  <c r="E1982" i="1"/>
  <c r="D1982" i="1"/>
  <c r="D1914" i="1" s="1"/>
  <c r="F1979" i="1"/>
  <c r="E1979" i="1"/>
  <c r="D1979" i="1"/>
  <c r="D1911" i="1" s="1"/>
  <c r="F1976" i="1"/>
  <c r="E1976" i="1"/>
  <c r="D1976" i="1"/>
  <c r="F1975" i="1"/>
  <c r="F1907" i="1" s="1"/>
  <c r="F1974" i="1"/>
  <c r="F1973" i="1"/>
  <c r="F1972" i="1"/>
  <c r="F1971" i="1"/>
  <c r="E1970" i="1"/>
  <c r="D1970" i="1"/>
  <c r="F1969" i="1"/>
  <c r="F1968" i="1"/>
  <c r="E1967" i="1"/>
  <c r="D1967" i="1"/>
  <c r="F1961" i="1"/>
  <c r="F1926" i="1" s="1"/>
  <c r="E1961" i="1"/>
  <c r="E1926" i="1" s="1"/>
  <c r="E1856" i="1" s="1"/>
  <c r="D1961" i="1"/>
  <c r="D1926" i="1" s="1"/>
  <c r="F1958" i="1"/>
  <c r="F1957" i="1" s="1"/>
  <c r="E1957" i="1"/>
  <c r="D1957" i="1"/>
  <c r="F1952" i="1"/>
  <c r="E1952" i="1"/>
  <c r="D1952" i="1"/>
  <c r="F1950" i="1"/>
  <c r="F1948" i="1" s="1"/>
  <c r="E1948" i="1"/>
  <c r="D1948" i="1"/>
  <c r="F1945" i="1"/>
  <c r="E1945" i="1"/>
  <c r="E1911" i="1" s="1"/>
  <c r="D1945" i="1"/>
  <c r="F1942" i="1"/>
  <c r="E1942" i="1"/>
  <c r="E1908" i="1" s="1"/>
  <c r="D1942" i="1"/>
  <c r="F1941" i="1"/>
  <c r="F1940" i="1"/>
  <c r="F1939" i="1"/>
  <c r="F1905" i="1" s="1"/>
  <c r="F1938" i="1"/>
  <c r="F1937" i="1"/>
  <c r="F1903" i="1" s="1"/>
  <c r="E1936" i="1"/>
  <c r="D1936" i="1"/>
  <c r="F1935" i="1"/>
  <c r="F1934" i="1"/>
  <c r="E1933" i="1"/>
  <c r="D1933" i="1"/>
  <c r="F1930" i="1"/>
  <c r="F1860" i="1" s="1"/>
  <c r="E1930" i="1"/>
  <c r="D1930" i="1"/>
  <c r="F1929" i="1"/>
  <c r="F1859" i="1" s="1"/>
  <c r="E1929" i="1"/>
  <c r="D1929" i="1"/>
  <c r="E1928" i="1"/>
  <c r="E1858" i="1" s="1"/>
  <c r="D1928" i="1"/>
  <c r="E1927" i="1"/>
  <c r="D1927" i="1"/>
  <c r="F1925" i="1"/>
  <c r="E1925" i="1"/>
  <c r="D1925" i="1"/>
  <c r="D1855" i="1" s="1"/>
  <c r="E1923" i="1"/>
  <c r="D1923" i="1"/>
  <c r="F1922" i="1"/>
  <c r="E1922" i="1"/>
  <c r="D1922" i="1"/>
  <c r="F1921" i="1"/>
  <c r="E1921" i="1"/>
  <c r="D1921" i="1"/>
  <c r="F1920" i="1"/>
  <c r="E1920" i="1"/>
  <c r="D1920" i="1"/>
  <c r="E1919" i="1"/>
  <c r="D1919" i="1"/>
  <c r="D1849" i="1" s="1"/>
  <c r="F1917" i="1"/>
  <c r="E1917" i="1"/>
  <c r="D1917" i="1"/>
  <c r="E1916" i="1"/>
  <c r="E1846" i="1" s="1"/>
  <c r="D1916" i="1"/>
  <c r="E1915" i="1"/>
  <c r="D1915" i="1"/>
  <c r="F1913" i="1"/>
  <c r="E1913" i="1"/>
  <c r="D1913" i="1"/>
  <c r="D1843" i="1" s="1"/>
  <c r="F1912" i="1"/>
  <c r="E1912" i="1"/>
  <c r="D1912" i="1"/>
  <c r="F1911" i="1"/>
  <c r="F1910" i="1"/>
  <c r="E1910" i="1"/>
  <c r="D1910" i="1"/>
  <c r="F1909" i="1"/>
  <c r="E1909" i="1"/>
  <c r="E1839" i="1" s="1"/>
  <c r="D1909" i="1"/>
  <c r="D1908" i="1"/>
  <c r="E1907" i="1"/>
  <c r="D1907" i="1"/>
  <c r="F1906" i="1"/>
  <c r="E1906" i="1"/>
  <c r="D1906" i="1"/>
  <c r="E1905" i="1"/>
  <c r="D1905" i="1"/>
  <c r="E1904" i="1"/>
  <c r="D1904" i="1"/>
  <c r="D1834" i="1" s="1"/>
  <c r="E1903" i="1"/>
  <c r="E1833" i="1" s="1"/>
  <c r="D1903" i="1"/>
  <c r="D1833" i="1" s="1"/>
  <c r="D1902" i="1"/>
  <c r="E1901" i="1"/>
  <c r="D1901" i="1"/>
  <c r="E1900" i="1"/>
  <c r="D1900" i="1"/>
  <c r="D1830" i="1" s="1"/>
  <c r="F1893" i="1"/>
  <c r="E1893" i="1"/>
  <c r="D1893" i="1"/>
  <c r="F1890" i="1"/>
  <c r="F1889" i="1" s="1"/>
  <c r="E1889" i="1"/>
  <c r="D1889" i="1"/>
  <c r="F1884" i="1"/>
  <c r="E1884" i="1"/>
  <c r="D1884" i="1"/>
  <c r="F1882" i="1"/>
  <c r="F1880" i="1" s="1"/>
  <c r="E1880" i="1"/>
  <c r="D1880" i="1"/>
  <c r="F1877" i="1"/>
  <c r="E1877" i="1"/>
  <c r="D1877" i="1"/>
  <c r="F1874" i="1"/>
  <c r="E1874" i="1"/>
  <c r="D1874" i="1"/>
  <c r="F1873" i="1"/>
  <c r="F1872" i="1"/>
  <c r="F1871" i="1"/>
  <c r="F1870" i="1"/>
  <c r="F1869" i="1"/>
  <c r="E1868" i="1"/>
  <c r="D1868" i="1"/>
  <c r="F1867" i="1"/>
  <c r="F1866" i="1"/>
  <c r="E1865" i="1"/>
  <c r="D1865" i="1"/>
  <c r="E1862" i="1"/>
  <c r="D1862" i="1"/>
  <c r="E1861" i="1"/>
  <c r="D1861" i="1"/>
  <c r="E1859" i="1"/>
  <c r="D1854" i="1"/>
  <c r="E1851" i="1"/>
  <c r="F1850" i="1"/>
  <c r="D1837" i="1"/>
  <c r="F1823" i="1"/>
  <c r="E1823" i="1"/>
  <c r="D1823" i="1"/>
  <c r="F1819" i="1"/>
  <c r="E1819" i="1"/>
  <c r="D1819" i="1"/>
  <c r="F1814" i="1"/>
  <c r="E1814" i="1"/>
  <c r="D1814" i="1"/>
  <c r="F1812" i="1"/>
  <c r="F1810" i="1" s="1"/>
  <c r="E1810" i="1"/>
  <c r="D1810" i="1"/>
  <c r="F1809" i="1"/>
  <c r="F1808" i="1"/>
  <c r="E1807" i="1"/>
  <c r="D1807" i="1"/>
  <c r="F1807" i="1" s="1"/>
  <c r="F1806" i="1"/>
  <c r="F1805" i="1"/>
  <c r="E1804" i="1"/>
  <c r="D1804" i="1"/>
  <c r="F1804" i="1" s="1"/>
  <c r="F1803" i="1"/>
  <c r="F1802" i="1"/>
  <c r="F1801" i="1"/>
  <c r="F1800" i="1"/>
  <c r="F1799" i="1"/>
  <c r="F1798" i="1" s="1"/>
  <c r="E1798" i="1"/>
  <c r="D1798" i="1"/>
  <c r="F1797" i="1"/>
  <c r="F1796" i="1"/>
  <c r="F1795" i="1" s="1"/>
  <c r="E1795" i="1"/>
  <c r="D1795" i="1"/>
  <c r="E1794" i="1"/>
  <c r="E1793" i="1" s="1"/>
  <c r="F1789" i="1"/>
  <c r="E1789" i="1"/>
  <c r="D1789" i="1"/>
  <c r="F1785" i="1"/>
  <c r="E1785" i="1"/>
  <c r="D1785" i="1"/>
  <c r="F1780" i="1"/>
  <c r="E1780" i="1"/>
  <c r="D1780" i="1"/>
  <c r="F1776" i="1"/>
  <c r="E1776" i="1"/>
  <c r="D1776" i="1"/>
  <c r="F1773" i="1"/>
  <c r="E1773" i="1"/>
  <c r="D1773" i="1"/>
  <c r="F1771" i="1"/>
  <c r="F1770" i="1" s="1"/>
  <c r="E1770" i="1"/>
  <c r="D1770" i="1"/>
  <c r="F1764" i="1"/>
  <c r="E1764" i="1"/>
  <c r="D1764" i="1"/>
  <c r="F1761" i="1"/>
  <c r="E1761" i="1"/>
  <c r="D1761" i="1"/>
  <c r="D1760" i="1" s="1"/>
  <c r="D1759" i="1" s="1"/>
  <c r="F1755" i="1"/>
  <c r="E1755" i="1"/>
  <c r="D1755" i="1"/>
  <c r="F1751" i="1"/>
  <c r="E1751" i="1"/>
  <c r="D1751" i="1"/>
  <c r="F1749" i="1"/>
  <c r="E1746" i="1"/>
  <c r="D1746" i="1"/>
  <c r="F1744" i="1"/>
  <c r="F1743" i="1"/>
  <c r="F1742" i="1"/>
  <c r="E1742" i="1"/>
  <c r="D1742" i="1"/>
  <c r="F1739" i="1"/>
  <c r="E1739" i="1"/>
  <c r="D1739" i="1"/>
  <c r="F1737" i="1"/>
  <c r="F1736" i="1" s="1"/>
  <c r="E1736" i="1"/>
  <c r="D1736" i="1"/>
  <c r="F1735" i="1"/>
  <c r="F1734" i="1"/>
  <c r="F1733" i="1"/>
  <c r="F1732" i="1"/>
  <c r="F1731" i="1"/>
  <c r="E1730" i="1"/>
  <c r="D1730" i="1"/>
  <c r="F1729" i="1"/>
  <c r="F1728" i="1"/>
  <c r="F1727" i="1" s="1"/>
  <c r="E1727" i="1"/>
  <c r="D1727" i="1"/>
  <c r="F1721" i="1"/>
  <c r="E1721" i="1"/>
  <c r="D1721" i="1"/>
  <c r="F1717" i="1"/>
  <c r="E1717" i="1"/>
  <c r="D1717" i="1"/>
  <c r="F1712" i="1"/>
  <c r="E1712" i="1"/>
  <c r="D1712" i="1"/>
  <c r="F1708" i="1"/>
  <c r="E1708" i="1"/>
  <c r="D1708" i="1"/>
  <c r="F1705" i="1"/>
  <c r="E1705" i="1"/>
  <c r="D1705" i="1"/>
  <c r="F1703" i="1"/>
  <c r="F1702" i="1"/>
  <c r="E1702" i="1"/>
  <c r="D1702" i="1"/>
  <c r="F1696" i="1"/>
  <c r="E1696" i="1"/>
  <c r="D1696" i="1"/>
  <c r="F1694" i="1"/>
  <c r="F1693" i="1" s="1"/>
  <c r="E1693" i="1"/>
  <c r="D1693" i="1"/>
  <c r="D1692" i="1" s="1"/>
  <c r="D1691" i="1" s="1"/>
  <c r="F1687" i="1"/>
  <c r="E1687" i="1"/>
  <c r="D1687" i="1"/>
  <c r="F1684" i="1"/>
  <c r="F1683" i="1" s="1"/>
  <c r="E1683" i="1"/>
  <c r="D1683" i="1"/>
  <c r="F1678" i="1"/>
  <c r="E1678" i="1"/>
  <c r="D1678" i="1"/>
  <c r="F1676" i="1"/>
  <c r="F1675" i="1"/>
  <c r="F1674" i="1" s="1"/>
  <c r="E1674" i="1"/>
  <c r="D1674" i="1"/>
  <c r="F1671" i="1"/>
  <c r="E1671" i="1"/>
  <c r="D1671" i="1"/>
  <c r="F1668" i="1"/>
  <c r="E1668" i="1"/>
  <c r="D1668" i="1"/>
  <c r="F1667" i="1"/>
  <c r="F1666" i="1"/>
  <c r="F1665" i="1"/>
  <c r="F1664" i="1"/>
  <c r="F1663" i="1"/>
  <c r="E1662" i="1"/>
  <c r="D1662" i="1"/>
  <c r="F1661" i="1"/>
  <c r="F1659" i="1" s="1"/>
  <c r="F1660" i="1"/>
  <c r="E1659" i="1"/>
  <c r="D1659" i="1"/>
  <c r="F1653" i="1"/>
  <c r="E1653" i="1"/>
  <c r="D1653" i="1"/>
  <c r="F1649" i="1"/>
  <c r="E1649" i="1"/>
  <c r="D1649" i="1"/>
  <c r="F1644" i="1"/>
  <c r="E1644" i="1"/>
  <c r="D1644" i="1"/>
  <c r="F1642" i="1"/>
  <c r="F1641" i="1"/>
  <c r="F1640" i="1" s="1"/>
  <c r="E1640" i="1"/>
  <c r="D1640" i="1"/>
  <c r="F1637" i="1"/>
  <c r="F1569" i="1" s="1"/>
  <c r="E1637" i="1"/>
  <c r="D1637" i="1"/>
  <c r="F1634" i="1"/>
  <c r="F1566" i="1" s="1"/>
  <c r="E1634" i="1"/>
  <c r="D1634" i="1"/>
  <c r="F1633" i="1"/>
  <c r="F1632" i="1"/>
  <c r="F1631" i="1"/>
  <c r="F1563" i="1" s="1"/>
  <c r="F1630" i="1"/>
  <c r="F1629" i="1"/>
  <c r="E1628" i="1"/>
  <c r="D1628" i="1"/>
  <c r="F1627" i="1"/>
  <c r="F1625" i="1" s="1"/>
  <c r="F1626" i="1"/>
  <c r="E1625" i="1"/>
  <c r="D1625" i="1"/>
  <c r="F1619" i="1"/>
  <c r="E1619" i="1"/>
  <c r="D1619" i="1"/>
  <c r="D1585" i="1" s="1"/>
  <c r="F1616" i="1"/>
  <c r="F1615" i="1" s="1"/>
  <c r="E1615" i="1"/>
  <c r="D1615" i="1"/>
  <c r="F1610" i="1"/>
  <c r="E1610" i="1"/>
  <c r="D1610" i="1"/>
  <c r="F1608" i="1"/>
  <c r="F1607" i="1"/>
  <c r="F1573" i="1" s="1"/>
  <c r="F1505" i="1" s="1"/>
  <c r="E1606" i="1"/>
  <c r="D1606" i="1"/>
  <c r="F1603" i="1"/>
  <c r="E1603" i="1"/>
  <c r="E1569" i="1" s="1"/>
  <c r="D1603" i="1"/>
  <c r="F1600" i="1"/>
  <c r="E1600" i="1"/>
  <c r="E1566" i="1" s="1"/>
  <c r="E1498" i="1" s="1"/>
  <c r="D1600" i="1"/>
  <c r="D1566" i="1" s="1"/>
  <c r="D1498" i="1" s="1"/>
  <c r="F1599" i="1"/>
  <c r="F1598" i="1"/>
  <c r="F1597" i="1"/>
  <c r="F1596" i="1"/>
  <c r="F1595" i="1"/>
  <c r="E1594" i="1"/>
  <c r="D1594" i="1"/>
  <c r="F1593" i="1"/>
  <c r="F1592" i="1"/>
  <c r="F1591" i="1" s="1"/>
  <c r="E1591" i="1"/>
  <c r="D1591" i="1"/>
  <c r="F1588" i="1"/>
  <c r="F1520" i="1" s="1"/>
  <c r="E1588" i="1"/>
  <c r="E1520" i="1" s="1"/>
  <c r="D1588" i="1"/>
  <c r="F1587" i="1"/>
  <c r="F1519" i="1" s="1"/>
  <c r="E1587" i="1"/>
  <c r="E1519" i="1" s="1"/>
  <c r="D1587" i="1"/>
  <c r="F1586" i="1"/>
  <c r="E1586" i="1"/>
  <c r="E1518" i="1" s="1"/>
  <c r="D1586" i="1"/>
  <c r="D1518" i="1" s="1"/>
  <c r="F1584" i="1"/>
  <c r="F1516" i="1" s="1"/>
  <c r="E1584" i="1"/>
  <c r="E1516" i="1" s="1"/>
  <c r="D1584" i="1"/>
  <c r="F1583" i="1"/>
  <c r="E1583" i="1"/>
  <c r="D1583" i="1"/>
  <c r="D1515" i="1" s="1"/>
  <c r="E1582" i="1"/>
  <c r="D1582" i="1"/>
  <c r="D1514" i="1" s="1"/>
  <c r="D1581" i="1"/>
  <c r="F1580" i="1"/>
  <c r="E1580" i="1"/>
  <c r="E1512" i="1" s="1"/>
  <c r="D1580" i="1"/>
  <c r="E1579" i="1"/>
  <c r="D1579" i="1"/>
  <c r="D1511" i="1" s="1"/>
  <c r="F1578" i="1"/>
  <c r="E1578" i="1"/>
  <c r="D1578" i="1"/>
  <c r="D1510" i="1" s="1"/>
  <c r="F1577" i="1"/>
  <c r="E1577" i="1"/>
  <c r="D1577" i="1"/>
  <c r="F1575" i="1"/>
  <c r="E1575" i="1"/>
  <c r="E1507" i="1" s="1"/>
  <c r="D1575" i="1"/>
  <c r="D1507" i="1" s="1"/>
  <c r="E1574" i="1"/>
  <c r="D1574" i="1"/>
  <c r="E1573" i="1"/>
  <c r="D1573" i="1"/>
  <c r="F1571" i="1"/>
  <c r="E1571" i="1"/>
  <c r="D1571" i="1"/>
  <c r="F1570" i="1"/>
  <c r="F1502" i="1" s="1"/>
  <c r="E1570" i="1"/>
  <c r="E1502" i="1" s="1"/>
  <c r="D1570" i="1"/>
  <c r="F1568" i="1"/>
  <c r="F1500" i="1" s="1"/>
  <c r="E1568" i="1"/>
  <c r="D1568" i="1"/>
  <c r="F1567" i="1"/>
  <c r="E1567" i="1"/>
  <c r="E1499" i="1" s="1"/>
  <c r="D1567" i="1"/>
  <c r="D1499" i="1" s="1"/>
  <c r="E1565" i="1"/>
  <c r="E1497" i="1" s="1"/>
  <c r="D1565" i="1"/>
  <c r="E1564" i="1"/>
  <c r="E1496" i="1" s="1"/>
  <c r="D1564" i="1"/>
  <c r="D1496" i="1" s="1"/>
  <c r="E1563" i="1"/>
  <c r="E1495" i="1" s="1"/>
  <c r="D1563" i="1"/>
  <c r="E1562" i="1"/>
  <c r="E1494" i="1" s="1"/>
  <c r="D1562" i="1"/>
  <c r="E1561" i="1"/>
  <c r="E1493" i="1" s="1"/>
  <c r="D1561" i="1"/>
  <c r="D1493" i="1" s="1"/>
  <c r="E1559" i="1"/>
  <c r="D1559" i="1"/>
  <c r="D1491" i="1" s="1"/>
  <c r="E1558" i="1"/>
  <c r="E1490" i="1" s="1"/>
  <c r="D1558" i="1"/>
  <c r="D1490" i="1" s="1"/>
  <c r="F1551" i="1"/>
  <c r="E1551" i="1"/>
  <c r="D1551" i="1"/>
  <c r="F1547" i="1"/>
  <c r="E1547" i="1"/>
  <c r="D1547" i="1"/>
  <c r="F1545" i="1"/>
  <c r="F1542" i="1" s="1"/>
  <c r="F1544" i="1"/>
  <c r="F1510" i="1" s="1"/>
  <c r="F1543" i="1"/>
  <c r="E1542" i="1"/>
  <c r="D1542" i="1"/>
  <c r="F1540" i="1"/>
  <c r="F1538" i="1" s="1"/>
  <c r="E1538" i="1"/>
  <c r="D1538" i="1"/>
  <c r="F1535" i="1"/>
  <c r="E1535" i="1"/>
  <c r="D1535" i="1"/>
  <c r="F1533" i="1"/>
  <c r="F1532" i="1" s="1"/>
  <c r="E1532" i="1"/>
  <c r="D1532" i="1"/>
  <c r="F1531" i="1"/>
  <c r="F1530" i="1"/>
  <c r="F1529" i="1"/>
  <c r="F1528" i="1"/>
  <c r="F1527" i="1"/>
  <c r="E1526" i="1"/>
  <c r="D1526" i="1"/>
  <c r="F1525" i="1"/>
  <c r="F1524" i="1"/>
  <c r="F1523" i="1" s="1"/>
  <c r="E1523" i="1"/>
  <c r="D1523" i="1"/>
  <c r="D1520" i="1"/>
  <c r="D1519" i="1"/>
  <c r="F1518" i="1"/>
  <c r="D1516" i="1"/>
  <c r="F1515" i="1"/>
  <c r="E1515" i="1"/>
  <c r="E1514" i="1"/>
  <c r="F1512" i="1"/>
  <c r="D1512" i="1"/>
  <c r="E1511" i="1"/>
  <c r="E1510" i="1"/>
  <c r="E1509" i="1"/>
  <c r="D1509" i="1"/>
  <c r="F1507" i="1"/>
  <c r="E1506" i="1"/>
  <c r="D1506" i="1"/>
  <c r="E1505" i="1"/>
  <c r="D1505" i="1"/>
  <c r="F1503" i="1"/>
  <c r="E1503" i="1"/>
  <c r="D1503" i="1"/>
  <c r="D1502" i="1"/>
  <c r="E1500" i="1"/>
  <c r="D1500" i="1"/>
  <c r="D1497" i="1"/>
  <c r="D1495" i="1"/>
  <c r="D1494" i="1"/>
  <c r="E1491" i="1"/>
  <c r="F1483" i="1"/>
  <c r="E1483" i="1"/>
  <c r="D1483" i="1"/>
  <c r="F1479" i="1"/>
  <c r="E1479" i="1"/>
  <c r="D1479" i="1"/>
  <c r="F1474" i="1"/>
  <c r="E1474" i="1"/>
  <c r="D1474" i="1"/>
  <c r="F1472" i="1"/>
  <c r="F1370" i="1" s="1"/>
  <c r="E1470" i="1"/>
  <c r="D1470" i="1"/>
  <c r="F1467" i="1"/>
  <c r="F1365" i="1" s="1"/>
  <c r="E1467" i="1"/>
  <c r="D1467" i="1"/>
  <c r="F1465" i="1"/>
  <c r="F1464" i="1"/>
  <c r="E1464" i="1"/>
  <c r="D1464" i="1"/>
  <c r="F1461" i="1"/>
  <c r="F1460" i="1"/>
  <c r="F1459" i="1"/>
  <c r="F1458" i="1" s="1"/>
  <c r="E1458" i="1"/>
  <c r="D1458" i="1"/>
  <c r="F1457" i="1"/>
  <c r="F1456" i="1"/>
  <c r="F1455" i="1"/>
  <c r="F1454" i="1" s="1"/>
  <c r="E1455" i="1"/>
  <c r="D1455" i="1"/>
  <c r="F1449" i="1"/>
  <c r="E1449" i="1"/>
  <c r="D1449" i="1"/>
  <c r="F1445" i="1"/>
  <c r="E1445" i="1"/>
  <c r="D1445" i="1"/>
  <c r="F1440" i="1"/>
  <c r="E1440" i="1"/>
  <c r="D1440" i="1"/>
  <c r="F1436" i="1"/>
  <c r="E1436" i="1"/>
  <c r="D1436" i="1"/>
  <c r="F1433" i="1"/>
  <c r="E1433" i="1"/>
  <c r="D1433" i="1"/>
  <c r="F1430" i="1"/>
  <c r="E1430" i="1"/>
  <c r="D1430" i="1"/>
  <c r="F1426" i="1"/>
  <c r="F1424" i="1" s="1"/>
  <c r="E1424" i="1"/>
  <c r="D1424" i="1"/>
  <c r="F1423" i="1"/>
  <c r="F1422" i="1"/>
  <c r="E1421" i="1"/>
  <c r="D1421" i="1"/>
  <c r="F1415" i="1"/>
  <c r="F1381" i="1" s="1"/>
  <c r="E1415" i="1"/>
  <c r="D1415" i="1"/>
  <c r="D1381" i="1" s="1"/>
  <c r="F1412" i="1"/>
  <c r="E1411" i="1"/>
  <c r="D1411" i="1"/>
  <c r="F1406" i="1"/>
  <c r="E1406" i="1"/>
  <c r="D1406" i="1"/>
  <c r="D1372" i="1" s="1"/>
  <c r="F1404" i="1"/>
  <c r="F1402" i="1"/>
  <c r="E1402" i="1"/>
  <c r="D1402" i="1"/>
  <c r="F1399" i="1"/>
  <c r="E1399" i="1"/>
  <c r="D1399" i="1"/>
  <c r="F1396" i="1"/>
  <c r="E1396" i="1"/>
  <c r="D1396" i="1"/>
  <c r="D1362" i="1" s="1"/>
  <c r="F1393" i="1"/>
  <c r="F1392" i="1"/>
  <c r="F1391" i="1"/>
  <c r="E1390" i="1"/>
  <c r="D1390" i="1"/>
  <c r="D1356" i="1" s="1"/>
  <c r="F1389" i="1"/>
  <c r="F1388" i="1"/>
  <c r="E1387" i="1"/>
  <c r="D1387" i="1"/>
  <c r="D1353" i="1" s="1"/>
  <c r="F1384" i="1"/>
  <c r="E1384" i="1"/>
  <c r="D1384" i="1"/>
  <c r="F1383" i="1"/>
  <c r="E1383" i="1"/>
  <c r="D1383" i="1"/>
  <c r="F1382" i="1"/>
  <c r="E1382" i="1"/>
  <c r="D1382" i="1"/>
  <c r="F1380" i="1"/>
  <c r="E1380" i="1"/>
  <c r="D1380" i="1"/>
  <c r="F1379" i="1"/>
  <c r="E1379" i="1"/>
  <c r="D1379" i="1"/>
  <c r="E1378" i="1"/>
  <c r="D1378" i="1"/>
  <c r="F1376" i="1"/>
  <c r="E1376" i="1"/>
  <c r="D1376" i="1"/>
  <c r="F1375" i="1"/>
  <c r="E1375" i="1"/>
  <c r="D1375" i="1"/>
  <c r="F1374" i="1"/>
  <c r="E1374" i="1"/>
  <c r="D1374" i="1"/>
  <c r="F1373" i="1"/>
  <c r="E1373" i="1"/>
  <c r="D1373" i="1"/>
  <c r="F1372" i="1"/>
  <c r="F1371" i="1"/>
  <c r="E1371" i="1"/>
  <c r="D1371" i="1"/>
  <c r="E1370" i="1"/>
  <c r="D1370" i="1"/>
  <c r="F1369" i="1"/>
  <c r="E1369" i="1"/>
  <c r="D1369" i="1"/>
  <c r="E1368" i="1"/>
  <c r="F1367" i="1"/>
  <c r="E1367" i="1"/>
  <c r="D1367" i="1"/>
  <c r="F1366" i="1"/>
  <c r="E1366" i="1"/>
  <c r="D1366" i="1"/>
  <c r="F1364" i="1"/>
  <c r="E1364" i="1"/>
  <c r="D1364" i="1"/>
  <c r="F1363" i="1"/>
  <c r="E1363" i="1"/>
  <c r="D1363" i="1"/>
  <c r="F1361" i="1"/>
  <c r="E1361" i="1"/>
  <c r="D1361" i="1"/>
  <c r="F1360" i="1"/>
  <c r="E1360" i="1"/>
  <c r="D1360" i="1"/>
  <c r="E1359" i="1"/>
  <c r="D1359" i="1"/>
  <c r="E1358" i="1"/>
  <c r="D1358" i="1"/>
  <c r="F1357" i="1"/>
  <c r="E1357" i="1"/>
  <c r="D1357" i="1"/>
  <c r="E1355" i="1"/>
  <c r="D1355" i="1"/>
  <c r="E1354" i="1"/>
  <c r="D1354" i="1"/>
  <c r="F1350" i="1"/>
  <c r="F1349" i="1" s="1"/>
  <c r="E1349" i="1"/>
  <c r="D1349" i="1"/>
  <c r="F1345" i="1"/>
  <c r="E1345" i="1"/>
  <c r="D1345" i="1"/>
  <c r="F1341" i="1"/>
  <c r="E1341" i="1"/>
  <c r="D1341" i="1"/>
  <c r="F1340" i="1"/>
  <c r="F1339" i="1"/>
  <c r="F1167" i="1" s="1"/>
  <c r="F1338" i="1"/>
  <c r="F1166" i="1" s="1"/>
  <c r="F1337" i="1"/>
  <c r="F1336" i="1" s="1"/>
  <c r="E1336" i="1"/>
  <c r="D1336" i="1"/>
  <c r="F1335" i="1"/>
  <c r="F1334" i="1"/>
  <c r="F1333" i="1"/>
  <c r="E1332" i="1"/>
  <c r="D1332" i="1"/>
  <c r="F1329" i="1"/>
  <c r="E1329" i="1"/>
  <c r="D1329" i="1"/>
  <c r="F1327" i="1"/>
  <c r="F1326" i="1"/>
  <c r="E1326" i="1"/>
  <c r="E1154" i="1" s="1"/>
  <c r="D1326" i="1"/>
  <c r="F1325" i="1"/>
  <c r="F1324" i="1"/>
  <c r="F1323" i="1"/>
  <c r="F1322" i="1"/>
  <c r="F1321" i="1"/>
  <c r="E1320" i="1"/>
  <c r="D1320" i="1"/>
  <c r="D1316" i="1" s="1"/>
  <c r="F1319" i="1"/>
  <c r="F1318" i="1"/>
  <c r="E1317" i="1"/>
  <c r="D1317" i="1"/>
  <c r="F1311" i="1"/>
  <c r="E1311" i="1"/>
  <c r="D1311" i="1"/>
  <c r="F1307" i="1"/>
  <c r="E1307" i="1"/>
  <c r="D1307" i="1"/>
  <c r="F1302" i="1"/>
  <c r="E1302" i="1"/>
  <c r="D1302" i="1"/>
  <c r="F1300" i="1"/>
  <c r="F1298" i="1"/>
  <c r="E1298" i="1"/>
  <c r="D1298" i="1"/>
  <c r="F1295" i="1"/>
  <c r="E1295" i="1"/>
  <c r="D1295" i="1"/>
  <c r="F1292" i="1"/>
  <c r="E1292" i="1"/>
  <c r="D1292" i="1"/>
  <c r="F1291" i="1"/>
  <c r="F1289" i="1"/>
  <c r="F1288" i="1"/>
  <c r="E1286" i="1"/>
  <c r="D1286" i="1"/>
  <c r="F1283" i="1"/>
  <c r="E1283" i="1"/>
  <c r="D1283" i="1"/>
  <c r="F1277" i="1"/>
  <c r="E1277" i="1"/>
  <c r="D1277" i="1"/>
  <c r="F1273" i="1"/>
  <c r="E1273" i="1"/>
  <c r="D1273" i="1"/>
  <c r="F1268" i="1"/>
  <c r="E1268" i="1"/>
  <c r="D1268" i="1"/>
  <c r="F1266" i="1"/>
  <c r="F1264" i="1" s="1"/>
  <c r="E1264" i="1"/>
  <c r="D1264" i="1"/>
  <c r="F1261" i="1"/>
  <c r="E1261" i="1"/>
  <c r="D1261" i="1"/>
  <c r="F1258" i="1"/>
  <c r="E1258" i="1"/>
  <c r="D1258" i="1"/>
  <c r="F1257" i="1"/>
  <c r="F1256" i="1"/>
  <c r="F1255" i="1"/>
  <c r="F1254" i="1"/>
  <c r="E1252" i="1"/>
  <c r="D1252" i="1"/>
  <c r="F1249" i="1"/>
  <c r="E1249" i="1"/>
  <c r="D1249" i="1"/>
  <c r="F1243" i="1"/>
  <c r="E1243" i="1"/>
  <c r="D1243" i="1"/>
  <c r="F1240" i="1"/>
  <c r="F1239" i="1" s="1"/>
  <c r="E1239" i="1"/>
  <c r="D1239" i="1"/>
  <c r="F1235" i="1"/>
  <c r="F1234" i="1"/>
  <c r="E1234" i="1"/>
  <c r="D1234" i="1"/>
  <c r="F1232" i="1"/>
  <c r="F1231" i="1"/>
  <c r="F1161" i="1" s="1"/>
  <c r="E1230" i="1"/>
  <c r="D1230" i="1"/>
  <c r="F1227" i="1"/>
  <c r="E1227" i="1"/>
  <c r="D1227" i="1"/>
  <c r="F1225" i="1"/>
  <c r="F1224" i="1" s="1"/>
  <c r="E1224" i="1"/>
  <c r="D1224" i="1"/>
  <c r="D1154" i="1" s="1"/>
  <c r="F1223" i="1"/>
  <c r="F1222" i="1"/>
  <c r="F1221" i="1"/>
  <c r="F1220" i="1"/>
  <c r="F1219" i="1"/>
  <c r="F1149" i="1" s="1"/>
  <c r="E1218" i="1"/>
  <c r="D1218" i="1"/>
  <c r="F1217" i="1"/>
  <c r="F1147" i="1" s="1"/>
  <c r="F1216" i="1"/>
  <c r="E1215" i="1"/>
  <c r="E1214" i="1" s="1"/>
  <c r="E1213" i="1" s="1"/>
  <c r="D1215" i="1"/>
  <c r="F1209" i="1"/>
  <c r="E1209" i="1"/>
  <c r="D1209" i="1"/>
  <c r="D1173" i="1" s="1"/>
  <c r="F1205" i="1"/>
  <c r="F1169" i="1" s="1"/>
  <c r="E1205" i="1"/>
  <c r="D1205" i="1"/>
  <c r="F1200" i="1"/>
  <c r="E1200" i="1"/>
  <c r="E1164" i="1" s="1"/>
  <c r="D1200" i="1"/>
  <c r="F1198" i="1"/>
  <c r="E1196" i="1"/>
  <c r="D1196" i="1"/>
  <c r="F1193" i="1"/>
  <c r="E1193" i="1"/>
  <c r="D1193" i="1"/>
  <c r="F1191" i="1"/>
  <c r="E1190" i="1"/>
  <c r="D1190" i="1"/>
  <c r="F1189" i="1"/>
  <c r="F1188" i="1"/>
  <c r="F1187" i="1"/>
  <c r="F1186" i="1"/>
  <c r="E1184" i="1"/>
  <c r="D1184" i="1"/>
  <c r="F1183" i="1"/>
  <c r="F1182" i="1"/>
  <c r="F1181" i="1" s="1"/>
  <c r="E1181" i="1"/>
  <c r="D1181" i="1"/>
  <c r="E1178" i="1"/>
  <c r="D1178" i="1"/>
  <c r="F1176" i="1"/>
  <c r="E1176" i="1"/>
  <c r="D1176" i="1"/>
  <c r="F1175" i="1"/>
  <c r="E1175" i="1"/>
  <c r="D1175" i="1"/>
  <c r="F1174" i="1"/>
  <c r="E1174" i="1"/>
  <c r="D1174" i="1"/>
  <c r="E1173" i="1"/>
  <c r="F1172" i="1"/>
  <c r="E1172" i="1"/>
  <c r="D1172" i="1"/>
  <c r="F1171" i="1"/>
  <c r="E1171" i="1"/>
  <c r="D1171" i="1"/>
  <c r="F1170" i="1"/>
  <c r="E1170" i="1"/>
  <c r="D1170" i="1"/>
  <c r="F1168" i="1"/>
  <c r="E1168" i="1"/>
  <c r="D1168" i="1"/>
  <c r="E1167" i="1"/>
  <c r="D1167" i="1"/>
  <c r="E1166" i="1"/>
  <c r="D1166" i="1"/>
  <c r="E1165" i="1"/>
  <c r="D1165" i="1"/>
  <c r="F1163" i="1"/>
  <c r="E1163" i="1"/>
  <c r="D1163" i="1"/>
  <c r="E1162" i="1"/>
  <c r="D1162" i="1"/>
  <c r="E1161" i="1"/>
  <c r="D1161" i="1"/>
  <c r="F1159" i="1"/>
  <c r="E1159" i="1"/>
  <c r="D1159" i="1"/>
  <c r="F1158" i="1"/>
  <c r="E1158" i="1"/>
  <c r="D1158" i="1"/>
  <c r="D1157" i="1"/>
  <c r="F1156" i="1"/>
  <c r="E1156" i="1"/>
  <c r="D1156" i="1"/>
  <c r="E1155" i="1"/>
  <c r="D1155" i="1"/>
  <c r="E1153" i="1"/>
  <c r="D1153" i="1"/>
  <c r="E1152" i="1"/>
  <c r="D1152" i="1"/>
  <c r="E1151" i="1"/>
  <c r="D1151" i="1"/>
  <c r="E1150" i="1"/>
  <c r="D1150" i="1"/>
  <c r="E1149" i="1"/>
  <c r="D1149" i="1"/>
  <c r="E1147" i="1"/>
  <c r="D1147" i="1"/>
  <c r="E1146" i="1"/>
  <c r="D1146" i="1"/>
  <c r="F1139" i="1"/>
  <c r="E1139" i="1"/>
  <c r="D1139" i="1"/>
  <c r="F1135" i="1"/>
  <c r="E1135" i="1"/>
  <c r="D1135" i="1"/>
  <c r="F1130" i="1"/>
  <c r="E1130" i="1"/>
  <c r="D1130" i="1"/>
  <c r="F1126" i="1"/>
  <c r="E1126" i="1"/>
  <c r="D1126" i="1"/>
  <c r="F1123" i="1"/>
  <c r="E1123" i="1"/>
  <c r="D1123" i="1"/>
  <c r="F1120" i="1"/>
  <c r="E1120" i="1"/>
  <c r="D1120" i="1"/>
  <c r="F1114" i="1"/>
  <c r="E1114" i="1"/>
  <c r="D1114" i="1"/>
  <c r="F1111" i="1"/>
  <c r="E1111" i="1"/>
  <c r="D1111" i="1"/>
  <c r="F1105" i="1"/>
  <c r="E1105" i="1"/>
  <c r="D1105" i="1"/>
  <c r="F1101" i="1"/>
  <c r="E1101" i="1"/>
  <c r="D1101" i="1"/>
  <c r="F1096" i="1"/>
  <c r="E1096" i="1"/>
  <c r="D1096" i="1"/>
  <c r="F1092" i="1"/>
  <c r="E1092" i="1"/>
  <c r="D1092" i="1"/>
  <c r="F1089" i="1"/>
  <c r="E1089" i="1"/>
  <c r="D1089" i="1"/>
  <c r="F1086" i="1"/>
  <c r="E1086" i="1"/>
  <c r="D1086" i="1"/>
  <c r="F1080" i="1"/>
  <c r="E1080" i="1"/>
  <c r="D1080" i="1"/>
  <c r="F1077" i="1"/>
  <c r="E1077" i="1"/>
  <c r="D1077" i="1"/>
  <c r="F1071" i="1"/>
  <c r="E1071" i="1"/>
  <c r="D1071" i="1"/>
  <c r="F1070" i="1"/>
  <c r="E1070" i="1"/>
  <c r="D1070" i="1"/>
  <c r="F1068" i="1"/>
  <c r="F1067" i="1" s="1"/>
  <c r="E1067" i="1"/>
  <c r="D1067" i="1"/>
  <c r="F1062" i="1"/>
  <c r="E1062" i="1"/>
  <c r="D1062" i="1"/>
  <c r="F1060" i="1"/>
  <c r="F1059" i="1"/>
  <c r="F1058" i="1" s="1"/>
  <c r="E1058" i="1"/>
  <c r="D1058" i="1"/>
  <c r="F1055" i="1"/>
  <c r="E1055" i="1"/>
  <c r="D1055" i="1"/>
  <c r="F1053" i="1"/>
  <c r="F1052" i="1"/>
  <c r="E1052" i="1"/>
  <c r="D1052" i="1"/>
  <c r="F1051" i="1"/>
  <c r="F914" i="1" s="1"/>
  <c r="F1050" i="1"/>
  <c r="F1049" i="1"/>
  <c r="F1048" i="1"/>
  <c r="F1047" i="1"/>
  <c r="E1046" i="1"/>
  <c r="D1046" i="1"/>
  <c r="F1045" i="1"/>
  <c r="F1044" i="1"/>
  <c r="F1043" i="1" s="1"/>
  <c r="E1043" i="1"/>
  <c r="D1043" i="1"/>
  <c r="F1037" i="1"/>
  <c r="E1037" i="1"/>
  <c r="D1037" i="1"/>
  <c r="F1034" i="1"/>
  <c r="E1033" i="1"/>
  <c r="D1033" i="1"/>
  <c r="F1028" i="1"/>
  <c r="E1028" i="1"/>
  <c r="D1028" i="1"/>
  <c r="F1025" i="1"/>
  <c r="F1024" i="1"/>
  <c r="E1024" i="1"/>
  <c r="D1024" i="1"/>
  <c r="F1021" i="1"/>
  <c r="E1021" i="1"/>
  <c r="D1021" i="1"/>
  <c r="F1018" i="1"/>
  <c r="E1018" i="1"/>
  <c r="D1018" i="1"/>
  <c r="F1015" i="1"/>
  <c r="F1014" i="1"/>
  <c r="F1013" i="1"/>
  <c r="E1012" i="1"/>
  <c r="D1012" i="1"/>
  <c r="F1011" i="1"/>
  <c r="F1010" i="1"/>
  <c r="E1009" i="1"/>
  <c r="D1009" i="1"/>
  <c r="F1003" i="1"/>
  <c r="E1003" i="1"/>
  <c r="E935" i="1" s="1"/>
  <c r="D1003" i="1"/>
  <c r="F999" i="1"/>
  <c r="E999" i="1"/>
  <c r="D999" i="1"/>
  <c r="F994" i="1"/>
  <c r="E994" i="1"/>
  <c r="D994" i="1"/>
  <c r="F992" i="1"/>
  <c r="F923" i="1" s="1"/>
  <c r="F991" i="1"/>
  <c r="E990" i="1"/>
  <c r="D990" i="1"/>
  <c r="F987" i="1"/>
  <c r="E987" i="1"/>
  <c r="D987" i="1"/>
  <c r="F984" i="1"/>
  <c r="E984" i="1"/>
  <c r="E915" i="1" s="1"/>
  <c r="D984" i="1"/>
  <c r="F983" i="1"/>
  <c r="F982" i="1"/>
  <c r="F981" i="1"/>
  <c r="F980" i="1"/>
  <c r="E978" i="1"/>
  <c r="D978" i="1"/>
  <c r="F975" i="1"/>
  <c r="E975" i="1"/>
  <c r="D975" i="1"/>
  <c r="F969" i="1"/>
  <c r="E969" i="1"/>
  <c r="D969" i="1"/>
  <c r="F965" i="1"/>
  <c r="E965" i="1"/>
  <c r="D965" i="1"/>
  <c r="F960" i="1"/>
  <c r="E960" i="1"/>
  <c r="D960" i="1"/>
  <c r="F956" i="1"/>
  <c r="E956" i="1"/>
  <c r="D956" i="1"/>
  <c r="F953" i="1"/>
  <c r="E953" i="1"/>
  <c r="D953" i="1"/>
  <c r="F950" i="1"/>
  <c r="E950" i="1"/>
  <c r="D950" i="1"/>
  <c r="F944" i="1"/>
  <c r="E944" i="1"/>
  <c r="D944" i="1"/>
  <c r="F941" i="1"/>
  <c r="E941" i="1"/>
  <c r="D941" i="1"/>
  <c r="F937" i="1"/>
  <c r="E937" i="1"/>
  <c r="D937" i="1"/>
  <c r="F936" i="1"/>
  <c r="E936" i="1"/>
  <c r="D936" i="1"/>
  <c r="F933" i="1"/>
  <c r="E933" i="1"/>
  <c r="D933" i="1"/>
  <c r="F932" i="1"/>
  <c r="E932" i="1"/>
  <c r="D932" i="1"/>
  <c r="E931" i="1"/>
  <c r="D931" i="1"/>
  <c r="F929" i="1"/>
  <c r="E929" i="1"/>
  <c r="D929" i="1"/>
  <c r="F928" i="1"/>
  <c r="E928" i="1"/>
  <c r="D928" i="1"/>
  <c r="F927" i="1"/>
  <c r="E927" i="1"/>
  <c r="D927" i="1"/>
  <c r="F926" i="1"/>
  <c r="E926" i="1"/>
  <c r="D926" i="1"/>
  <c r="F924" i="1"/>
  <c r="E924" i="1"/>
  <c r="D924" i="1"/>
  <c r="E923" i="1"/>
  <c r="D923" i="1"/>
  <c r="E922" i="1"/>
  <c r="D922" i="1"/>
  <c r="F920" i="1"/>
  <c r="E920" i="1"/>
  <c r="D920" i="1"/>
  <c r="F919" i="1"/>
  <c r="E919" i="1"/>
  <c r="D919" i="1"/>
  <c r="F917" i="1"/>
  <c r="E917" i="1"/>
  <c r="D917" i="1"/>
  <c r="F916" i="1"/>
  <c r="E916" i="1"/>
  <c r="D916" i="1"/>
  <c r="E914" i="1"/>
  <c r="D914" i="1"/>
  <c r="E913" i="1"/>
  <c r="D913" i="1"/>
  <c r="E912" i="1"/>
  <c r="D912" i="1"/>
  <c r="E911" i="1"/>
  <c r="D911" i="1"/>
  <c r="E910" i="1"/>
  <c r="D910" i="1"/>
  <c r="E908" i="1"/>
  <c r="D908" i="1"/>
  <c r="D907" i="1"/>
  <c r="F900" i="1"/>
  <c r="E900" i="1"/>
  <c r="D900" i="1"/>
  <c r="F896" i="1"/>
  <c r="E896" i="1"/>
  <c r="D896" i="1"/>
  <c r="F891" i="1"/>
  <c r="E891" i="1"/>
  <c r="D891" i="1"/>
  <c r="F889" i="1"/>
  <c r="F887" i="1" s="1"/>
  <c r="E887" i="1"/>
  <c r="D887" i="1"/>
  <c r="F884" i="1"/>
  <c r="E884" i="1"/>
  <c r="D884" i="1"/>
  <c r="F882" i="1"/>
  <c r="F881" i="1" s="1"/>
  <c r="E881" i="1"/>
  <c r="D881" i="1"/>
  <c r="F880" i="1"/>
  <c r="F879" i="1"/>
  <c r="F875" i="1" s="1"/>
  <c r="F878" i="1"/>
  <c r="F877" i="1"/>
  <c r="F876" i="1"/>
  <c r="E875" i="1"/>
  <c r="D875" i="1"/>
  <c r="F874" i="1"/>
  <c r="F873" i="1"/>
  <c r="F872" i="1" s="1"/>
  <c r="E872" i="1"/>
  <c r="D872" i="1"/>
  <c r="E871" i="1"/>
  <c r="F866" i="1"/>
  <c r="E866" i="1"/>
  <c r="D866" i="1"/>
  <c r="D798" i="1" s="1"/>
  <c r="F862" i="1"/>
  <c r="E862" i="1"/>
  <c r="D862" i="1"/>
  <c r="F857" i="1"/>
  <c r="E857" i="1"/>
  <c r="D857" i="1"/>
  <c r="F855" i="1"/>
  <c r="F853" i="1"/>
  <c r="E853" i="1"/>
  <c r="D853" i="1"/>
  <c r="F850" i="1"/>
  <c r="E850" i="1"/>
  <c r="D850" i="1"/>
  <c r="F847" i="1"/>
  <c r="E847" i="1"/>
  <c r="D847" i="1"/>
  <c r="D779" i="1" s="1"/>
  <c r="F846" i="1"/>
  <c r="F778" i="1" s="1"/>
  <c r="F845" i="1"/>
  <c r="F844" i="1"/>
  <c r="F843" i="1"/>
  <c r="E841" i="1"/>
  <c r="D841" i="1"/>
  <c r="D837" i="1" s="1"/>
  <c r="D836" i="1" s="1"/>
  <c r="F840" i="1"/>
  <c r="F839" i="1"/>
  <c r="F838" i="1"/>
  <c r="E838" i="1"/>
  <c r="D838" i="1"/>
  <c r="F832" i="1"/>
  <c r="E832" i="1"/>
  <c r="D832" i="1"/>
  <c r="F829" i="1"/>
  <c r="F795" i="1" s="1"/>
  <c r="F523" i="1" s="1"/>
  <c r="F828" i="1"/>
  <c r="F794" i="1" s="1"/>
  <c r="E828" i="1"/>
  <c r="D828" i="1"/>
  <c r="F823" i="1"/>
  <c r="F789" i="1" s="1"/>
  <c r="E823" i="1"/>
  <c r="E789" i="1" s="1"/>
  <c r="D823" i="1"/>
  <c r="F821" i="1"/>
  <c r="F820" i="1"/>
  <c r="F786" i="1" s="1"/>
  <c r="F514" i="1" s="1"/>
  <c r="F819" i="1"/>
  <c r="F785" i="1" s="1"/>
  <c r="E819" i="1"/>
  <c r="D819" i="1"/>
  <c r="F816" i="1"/>
  <c r="F782" i="1" s="1"/>
  <c r="E816" i="1"/>
  <c r="E782" i="1" s="1"/>
  <c r="D816" i="1"/>
  <c r="F814" i="1"/>
  <c r="F813" i="1"/>
  <c r="F779" i="1" s="1"/>
  <c r="E813" i="1"/>
  <c r="E779" i="1" s="1"/>
  <c r="E507" i="1" s="1"/>
  <c r="D813" i="1"/>
  <c r="F812" i="1"/>
  <c r="F811" i="1"/>
  <c r="F810" i="1"/>
  <c r="F809" i="1"/>
  <c r="F775" i="1" s="1"/>
  <c r="F808" i="1"/>
  <c r="F774" i="1" s="1"/>
  <c r="E807" i="1"/>
  <c r="E773" i="1" s="1"/>
  <c r="D807" i="1"/>
  <c r="F806" i="1"/>
  <c r="F805" i="1"/>
  <c r="E804" i="1"/>
  <c r="D804" i="1"/>
  <c r="F801" i="1"/>
  <c r="E801" i="1"/>
  <c r="D801" i="1"/>
  <c r="F800" i="1"/>
  <c r="F528" i="1" s="1"/>
  <c r="E800" i="1"/>
  <c r="D800" i="1"/>
  <c r="F799" i="1"/>
  <c r="E799" i="1"/>
  <c r="D799" i="1"/>
  <c r="F797" i="1"/>
  <c r="E797" i="1"/>
  <c r="D797" i="1"/>
  <c r="F796" i="1"/>
  <c r="E796" i="1"/>
  <c r="D796" i="1"/>
  <c r="E795" i="1"/>
  <c r="D795" i="1"/>
  <c r="D794" i="1"/>
  <c r="F793" i="1"/>
  <c r="E793" i="1"/>
  <c r="D793" i="1"/>
  <c r="F792" i="1"/>
  <c r="E792" i="1"/>
  <c r="D792" i="1"/>
  <c r="D520" i="1" s="1"/>
  <c r="F791" i="1"/>
  <c r="E791" i="1"/>
  <c r="D791" i="1"/>
  <c r="F790" i="1"/>
  <c r="F518" i="1" s="1"/>
  <c r="E790" i="1"/>
  <c r="D790" i="1"/>
  <c r="D789" i="1"/>
  <c r="F788" i="1"/>
  <c r="E788" i="1"/>
  <c r="D788" i="1"/>
  <c r="E787" i="1"/>
  <c r="D787" i="1"/>
  <c r="E786" i="1"/>
  <c r="D786" i="1"/>
  <c r="F784" i="1"/>
  <c r="E784" i="1"/>
  <c r="D784" i="1"/>
  <c r="F783" i="1"/>
  <c r="E783" i="1"/>
  <c r="D783" i="1"/>
  <c r="D782" i="1"/>
  <c r="F781" i="1"/>
  <c r="E781" i="1"/>
  <c r="D781" i="1"/>
  <c r="F780" i="1"/>
  <c r="E780" i="1"/>
  <c r="D780" i="1"/>
  <c r="E778" i="1"/>
  <c r="D778" i="1"/>
  <c r="E777" i="1"/>
  <c r="D777" i="1"/>
  <c r="F776" i="1"/>
  <c r="E776" i="1"/>
  <c r="D776" i="1"/>
  <c r="E775" i="1"/>
  <c r="D775" i="1"/>
  <c r="D503" i="1" s="1"/>
  <c r="E774" i="1"/>
  <c r="D774" i="1"/>
  <c r="F772" i="1"/>
  <c r="E772" i="1"/>
  <c r="E500" i="1" s="1"/>
  <c r="D772" i="1"/>
  <c r="D500" i="1" s="1"/>
  <c r="E771" i="1"/>
  <c r="D771" i="1"/>
  <c r="D770" i="1"/>
  <c r="F764" i="1"/>
  <c r="E764" i="1"/>
  <c r="D764" i="1"/>
  <c r="F760" i="1"/>
  <c r="E760" i="1"/>
  <c r="D760" i="1"/>
  <c r="F755" i="1"/>
  <c r="E755" i="1"/>
  <c r="D755" i="1"/>
  <c r="F754" i="1"/>
  <c r="F753" i="1"/>
  <c r="F751" i="1" s="1"/>
  <c r="E751" i="1"/>
  <c r="D751" i="1"/>
  <c r="E748" i="1"/>
  <c r="D748" i="1"/>
  <c r="F748" i="1" s="1"/>
  <c r="F747" i="1"/>
  <c r="F745" i="1" s="1"/>
  <c r="E745" i="1"/>
  <c r="D745" i="1"/>
  <c r="F742" i="1"/>
  <c r="F741" i="1"/>
  <c r="E739" i="1"/>
  <c r="D739" i="1"/>
  <c r="F736" i="1"/>
  <c r="E736" i="1"/>
  <c r="D736" i="1"/>
  <c r="F730" i="1"/>
  <c r="E730" i="1"/>
  <c r="D730" i="1"/>
  <c r="F726" i="1"/>
  <c r="E726" i="1"/>
  <c r="D726" i="1"/>
  <c r="F721" i="1"/>
  <c r="E721" i="1"/>
  <c r="D721" i="1"/>
  <c r="F719" i="1"/>
  <c r="F717" i="1"/>
  <c r="E717" i="1"/>
  <c r="D717" i="1"/>
  <c r="F714" i="1"/>
  <c r="E714" i="1"/>
  <c r="D714" i="1"/>
  <c r="F711" i="1"/>
  <c r="E711" i="1"/>
  <c r="D711" i="1"/>
  <c r="F710" i="1"/>
  <c r="F709" i="1"/>
  <c r="F708" i="1"/>
  <c r="F707" i="1"/>
  <c r="F706" i="1"/>
  <c r="E705" i="1"/>
  <c r="D705" i="1"/>
  <c r="F704" i="1"/>
  <c r="F703" i="1"/>
  <c r="F702" i="1" s="1"/>
  <c r="E702" i="1"/>
  <c r="D702" i="1"/>
  <c r="F696" i="1"/>
  <c r="E696" i="1"/>
  <c r="D696" i="1"/>
  <c r="F692" i="1"/>
  <c r="E692" i="1"/>
  <c r="D692" i="1"/>
  <c r="F688" i="1"/>
  <c r="E687" i="1"/>
  <c r="D687" i="1"/>
  <c r="F686" i="1"/>
  <c r="F685" i="1"/>
  <c r="F683" i="1"/>
  <c r="E683" i="1"/>
  <c r="D683" i="1"/>
  <c r="F680" i="1"/>
  <c r="E680" i="1"/>
  <c r="D680" i="1"/>
  <c r="F677" i="1"/>
  <c r="E677" i="1"/>
  <c r="D677" i="1"/>
  <c r="F676" i="1"/>
  <c r="F675" i="1"/>
  <c r="F674" i="1"/>
  <c r="F673" i="1"/>
  <c r="E671" i="1"/>
  <c r="D671" i="1"/>
  <c r="F668" i="1"/>
  <c r="E668" i="1"/>
  <c r="E667" i="1" s="1"/>
  <c r="D668" i="1"/>
  <c r="F662" i="1"/>
  <c r="E662" i="1"/>
  <c r="D662" i="1"/>
  <c r="D594" i="1" s="1"/>
  <c r="F658" i="1"/>
  <c r="E658" i="1"/>
  <c r="D658" i="1"/>
  <c r="F653" i="1"/>
  <c r="E653" i="1"/>
  <c r="E585" i="1" s="1"/>
  <c r="D653" i="1"/>
  <c r="F649" i="1"/>
  <c r="E649" i="1"/>
  <c r="E581" i="1" s="1"/>
  <c r="D649" i="1"/>
  <c r="F646" i="1"/>
  <c r="E646" i="1"/>
  <c r="D646" i="1"/>
  <c r="D578" i="1" s="1"/>
  <c r="F643" i="1"/>
  <c r="F575" i="1" s="1"/>
  <c r="E643" i="1"/>
  <c r="D643" i="1"/>
  <c r="F637" i="1"/>
  <c r="E637" i="1"/>
  <c r="D637" i="1"/>
  <c r="F634" i="1"/>
  <c r="F566" i="1" s="1"/>
  <c r="E634" i="1"/>
  <c r="E566" i="1" s="1"/>
  <c r="D634" i="1"/>
  <c r="D633" i="1" s="1"/>
  <c r="F628" i="1"/>
  <c r="E628" i="1"/>
  <c r="D628" i="1"/>
  <c r="F624" i="1"/>
  <c r="E624" i="1"/>
  <c r="E590" i="1" s="1"/>
  <c r="D624" i="1"/>
  <c r="D590" i="1" s="1"/>
  <c r="F619" i="1"/>
  <c r="E619" i="1"/>
  <c r="D619" i="1"/>
  <c r="F615" i="1"/>
  <c r="E615" i="1"/>
  <c r="D615" i="1"/>
  <c r="F612" i="1"/>
  <c r="F578" i="1" s="1"/>
  <c r="F510" i="1" s="1"/>
  <c r="E612" i="1"/>
  <c r="E578" i="1" s="1"/>
  <c r="D612" i="1"/>
  <c r="F609" i="1"/>
  <c r="E609" i="1"/>
  <c r="D609" i="1"/>
  <c r="D575" i="1" s="1"/>
  <c r="F608" i="1"/>
  <c r="F574" i="1" s="1"/>
  <c r="F607" i="1"/>
  <c r="F573" i="1" s="1"/>
  <c r="F606" i="1"/>
  <c r="F572" i="1" s="1"/>
  <c r="F605" i="1"/>
  <c r="F603" i="1" s="1"/>
  <c r="E603" i="1"/>
  <c r="D603" i="1"/>
  <c r="F600" i="1"/>
  <c r="E600" i="1"/>
  <c r="D600" i="1"/>
  <c r="F597" i="1"/>
  <c r="F529" i="1" s="1"/>
  <c r="E597" i="1"/>
  <c r="E529" i="1" s="1"/>
  <c r="D597" i="1"/>
  <c r="D529" i="1" s="1"/>
  <c r="F596" i="1"/>
  <c r="E596" i="1"/>
  <c r="D596" i="1"/>
  <c r="F595" i="1"/>
  <c r="F527" i="1" s="1"/>
  <c r="E595" i="1"/>
  <c r="D595" i="1"/>
  <c r="D527" i="1" s="1"/>
  <c r="F593" i="1"/>
  <c r="F525" i="1" s="1"/>
  <c r="E593" i="1"/>
  <c r="D593" i="1"/>
  <c r="F592" i="1"/>
  <c r="E592" i="1"/>
  <c r="D592" i="1"/>
  <c r="F591" i="1"/>
  <c r="E591" i="1"/>
  <c r="E523" i="1" s="1"/>
  <c r="D591" i="1"/>
  <c r="D523" i="1" s="1"/>
  <c r="F589" i="1"/>
  <c r="E589" i="1"/>
  <c r="D589" i="1"/>
  <c r="F588" i="1"/>
  <c r="E588" i="1"/>
  <c r="D588" i="1"/>
  <c r="F587" i="1"/>
  <c r="F519" i="1" s="1"/>
  <c r="E587" i="1"/>
  <c r="E519" i="1" s="1"/>
  <c r="D587" i="1"/>
  <c r="F586" i="1"/>
  <c r="E586" i="1"/>
  <c r="D586" i="1"/>
  <c r="F584" i="1"/>
  <c r="E584" i="1"/>
  <c r="D584" i="1"/>
  <c r="D516" i="1" s="1"/>
  <c r="F583" i="1"/>
  <c r="E583" i="1"/>
  <c r="E515" i="1" s="1"/>
  <c r="D583" i="1"/>
  <c r="F582" i="1"/>
  <c r="E582" i="1"/>
  <c r="E514" i="1" s="1"/>
  <c r="D582" i="1"/>
  <c r="F580" i="1"/>
  <c r="F512" i="1" s="1"/>
  <c r="E580" i="1"/>
  <c r="E512" i="1" s="1"/>
  <c r="D580" i="1"/>
  <c r="F579" i="1"/>
  <c r="E579" i="1"/>
  <c r="D579" i="1"/>
  <c r="D511" i="1" s="1"/>
  <c r="F577" i="1"/>
  <c r="E577" i="1"/>
  <c r="D577" i="1"/>
  <c r="F576" i="1"/>
  <c r="E576" i="1"/>
  <c r="E508" i="1" s="1"/>
  <c r="D576" i="1"/>
  <c r="D508" i="1" s="1"/>
  <c r="E575" i="1"/>
  <c r="E574" i="1"/>
  <c r="D574" i="1"/>
  <c r="E572" i="1"/>
  <c r="D572" i="1"/>
  <c r="D504" i="1" s="1"/>
  <c r="E571" i="1"/>
  <c r="D571" i="1"/>
  <c r="F570" i="1"/>
  <c r="E570" i="1"/>
  <c r="D570" i="1"/>
  <c r="D569" i="1"/>
  <c r="F568" i="1"/>
  <c r="E568" i="1"/>
  <c r="D568" i="1"/>
  <c r="F567" i="1"/>
  <c r="E567" i="1"/>
  <c r="D567" i="1"/>
  <c r="F560" i="1"/>
  <c r="E560" i="1"/>
  <c r="D560" i="1"/>
  <c r="F557" i="1"/>
  <c r="F556" i="1"/>
  <c r="E556" i="1"/>
  <c r="D556" i="1"/>
  <c r="F552" i="1"/>
  <c r="F551" i="1"/>
  <c r="E551" i="1"/>
  <c r="D551" i="1"/>
  <c r="F547" i="1"/>
  <c r="E547" i="1"/>
  <c r="D547" i="1"/>
  <c r="F544" i="1"/>
  <c r="E544" i="1"/>
  <c r="D544" i="1"/>
  <c r="F542" i="1"/>
  <c r="F541" i="1" s="1"/>
  <c r="E541" i="1"/>
  <c r="D541" i="1"/>
  <c r="F535" i="1"/>
  <c r="E535" i="1"/>
  <c r="D535" i="1"/>
  <c r="F534" i="1"/>
  <c r="F533" i="1"/>
  <c r="E532" i="1"/>
  <c r="D532" i="1"/>
  <c r="E528" i="1"/>
  <c r="D528" i="1"/>
  <c r="D524" i="1"/>
  <c r="F520" i="1"/>
  <c r="E520" i="1"/>
  <c r="D518" i="1"/>
  <c r="E505" i="1"/>
  <c r="D505" i="1"/>
  <c r="F502" i="1"/>
  <c r="D502" i="1"/>
  <c r="D499" i="1"/>
  <c r="F492" i="1"/>
  <c r="E492" i="1"/>
  <c r="D492" i="1"/>
  <c r="F488" i="1"/>
  <c r="E488" i="1"/>
  <c r="D488" i="1"/>
  <c r="F483" i="1"/>
  <c r="E483" i="1"/>
  <c r="D483" i="1"/>
  <c r="F479" i="1"/>
  <c r="E479" i="1"/>
  <c r="D479" i="1"/>
  <c r="F476" i="1"/>
  <c r="E476" i="1"/>
  <c r="D476" i="1"/>
  <c r="F473" i="1"/>
  <c r="E473" i="1"/>
  <c r="D473" i="1"/>
  <c r="F467" i="1"/>
  <c r="E467" i="1"/>
  <c r="D467" i="1"/>
  <c r="F464" i="1"/>
  <c r="E464" i="1"/>
  <c r="D464" i="1"/>
  <c r="F458" i="1"/>
  <c r="E458" i="1"/>
  <c r="D458" i="1"/>
  <c r="F454" i="1"/>
  <c r="E454" i="1"/>
  <c r="D454" i="1"/>
  <c r="F449" i="1"/>
  <c r="E449" i="1"/>
  <c r="D449" i="1"/>
  <c r="F445" i="1"/>
  <c r="E445" i="1"/>
  <c r="D445" i="1"/>
  <c r="F442" i="1"/>
  <c r="F429" i="1" s="1"/>
  <c r="F428" i="1" s="1"/>
  <c r="E442" i="1"/>
  <c r="D442" i="1"/>
  <c r="F439" i="1"/>
  <c r="E439" i="1"/>
  <c r="D439" i="1"/>
  <c r="F433" i="1"/>
  <c r="E433" i="1"/>
  <c r="D433" i="1"/>
  <c r="F430" i="1"/>
  <c r="E430" i="1"/>
  <c r="D430" i="1"/>
  <c r="F424" i="1"/>
  <c r="E424" i="1"/>
  <c r="D424" i="1"/>
  <c r="D356" i="1" s="1"/>
  <c r="F420" i="1"/>
  <c r="E420" i="1"/>
  <c r="D420" i="1"/>
  <c r="F415" i="1"/>
  <c r="E415" i="1"/>
  <c r="D415" i="1"/>
  <c r="F413" i="1"/>
  <c r="F411" i="1" s="1"/>
  <c r="E411" i="1"/>
  <c r="D411" i="1"/>
  <c r="F408" i="1"/>
  <c r="E408" i="1"/>
  <c r="D408" i="1"/>
  <c r="F406" i="1"/>
  <c r="F338" i="1" s="1"/>
  <c r="E405" i="1"/>
  <c r="D405" i="1"/>
  <c r="F404" i="1"/>
  <c r="F403" i="1"/>
  <c r="F402" i="1"/>
  <c r="F401" i="1"/>
  <c r="F400" i="1"/>
  <c r="E399" i="1"/>
  <c r="D399" i="1"/>
  <c r="F398" i="1"/>
  <c r="F397" i="1"/>
  <c r="F396" i="1" s="1"/>
  <c r="E396" i="1"/>
  <c r="D396" i="1"/>
  <c r="D395" i="1" s="1"/>
  <c r="D394" i="1" s="1"/>
  <c r="F390" i="1"/>
  <c r="F356" i="1" s="1"/>
  <c r="E390" i="1"/>
  <c r="E356" i="1" s="1"/>
  <c r="D390" i="1"/>
  <c r="F386" i="1"/>
  <c r="F352" i="1" s="1"/>
  <c r="E386" i="1"/>
  <c r="E352" i="1" s="1"/>
  <c r="D386" i="1"/>
  <c r="D352" i="1" s="1"/>
  <c r="F381" i="1"/>
  <c r="E381" i="1"/>
  <c r="D381" i="1"/>
  <c r="D347" i="1" s="1"/>
  <c r="F379" i="1"/>
  <c r="F378" i="1"/>
  <c r="F344" i="1" s="1"/>
  <c r="E377" i="1"/>
  <c r="E343" i="1" s="1"/>
  <c r="D377" i="1"/>
  <c r="D343" i="1" s="1"/>
  <c r="F374" i="1"/>
  <c r="F340" i="1" s="1"/>
  <c r="E374" i="1"/>
  <c r="D374" i="1"/>
  <c r="D340" i="1" s="1"/>
  <c r="F371" i="1"/>
  <c r="E371" i="1"/>
  <c r="D371" i="1"/>
  <c r="F370" i="1"/>
  <c r="F336" i="1" s="1"/>
  <c r="F369" i="1"/>
  <c r="F335" i="1" s="1"/>
  <c r="F368" i="1"/>
  <c r="F367" i="1"/>
  <c r="F333" i="1" s="1"/>
  <c r="F366" i="1"/>
  <c r="E365" i="1"/>
  <c r="D365" i="1"/>
  <c r="F364" i="1"/>
  <c r="F363" i="1"/>
  <c r="E362" i="1"/>
  <c r="D362" i="1"/>
  <c r="F359" i="1"/>
  <c r="E359" i="1"/>
  <c r="D359" i="1"/>
  <c r="F358" i="1"/>
  <c r="E358" i="1"/>
  <c r="D358" i="1"/>
  <c r="F357" i="1"/>
  <c r="E357" i="1"/>
  <c r="D357" i="1"/>
  <c r="F355" i="1"/>
  <c r="E355" i="1"/>
  <c r="D355" i="1"/>
  <c r="F354" i="1"/>
  <c r="E354" i="1"/>
  <c r="D354" i="1"/>
  <c r="F353" i="1"/>
  <c r="E353" i="1"/>
  <c r="D353" i="1"/>
  <c r="F351" i="1"/>
  <c r="E351" i="1"/>
  <c r="D351" i="1"/>
  <c r="F350" i="1"/>
  <c r="E350" i="1"/>
  <c r="D350" i="1"/>
  <c r="F349" i="1"/>
  <c r="E349" i="1"/>
  <c r="D349" i="1"/>
  <c r="F348" i="1"/>
  <c r="E348" i="1"/>
  <c r="D348" i="1"/>
  <c r="F347" i="1"/>
  <c r="E347" i="1"/>
  <c r="F346" i="1"/>
  <c r="E346" i="1"/>
  <c r="D346" i="1"/>
  <c r="E345" i="1"/>
  <c r="D345" i="1"/>
  <c r="E344" i="1"/>
  <c r="D344" i="1"/>
  <c r="F342" i="1"/>
  <c r="E342" i="1"/>
  <c r="D342" i="1"/>
  <c r="F341" i="1"/>
  <c r="E341" i="1"/>
  <c r="D341" i="1"/>
  <c r="E340" i="1"/>
  <c r="F339" i="1"/>
  <c r="E339" i="1"/>
  <c r="D339" i="1"/>
  <c r="E338" i="1"/>
  <c r="D338" i="1"/>
  <c r="E336" i="1"/>
  <c r="D336" i="1"/>
  <c r="E335" i="1"/>
  <c r="D335" i="1"/>
  <c r="F334" i="1"/>
  <c r="E334" i="1"/>
  <c r="D334" i="1"/>
  <c r="E333" i="1"/>
  <c r="D333" i="1"/>
  <c r="E332" i="1"/>
  <c r="D332" i="1"/>
  <c r="E330" i="1"/>
  <c r="D330" i="1"/>
  <c r="E329" i="1"/>
  <c r="D329" i="1"/>
  <c r="F322" i="1"/>
  <c r="E322" i="1"/>
  <c r="E254" i="1" s="1"/>
  <c r="D322" i="1"/>
  <c r="F318" i="1"/>
  <c r="E318" i="1"/>
  <c r="D318" i="1"/>
  <c r="F313" i="1"/>
  <c r="E313" i="1"/>
  <c r="D313" i="1"/>
  <c r="F309" i="1"/>
  <c r="E309" i="1"/>
  <c r="D309" i="1"/>
  <c r="F306" i="1"/>
  <c r="E306" i="1"/>
  <c r="D306" i="1"/>
  <c r="F303" i="1"/>
  <c r="E303" i="1"/>
  <c r="D303" i="1"/>
  <c r="D235" i="1" s="1"/>
  <c r="F299" i="1"/>
  <c r="F297" i="1" s="1"/>
  <c r="E297" i="1"/>
  <c r="D297" i="1"/>
  <c r="D229" i="1" s="1"/>
  <c r="F294" i="1"/>
  <c r="E294" i="1"/>
  <c r="D294" i="1"/>
  <c r="F288" i="1"/>
  <c r="F254" i="1" s="1"/>
  <c r="E288" i="1"/>
  <c r="D288" i="1"/>
  <c r="F284" i="1"/>
  <c r="F250" i="1" s="1"/>
  <c r="E284" i="1"/>
  <c r="E250" i="1" s="1"/>
  <c r="D284" i="1"/>
  <c r="D250" i="1" s="1"/>
  <c r="F279" i="1"/>
  <c r="E279" i="1"/>
  <c r="D279" i="1"/>
  <c r="D245" i="1" s="1"/>
  <c r="F277" i="1"/>
  <c r="F275" i="1" s="1"/>
  <c r="F241" i="1" s="1"/>
  <c r="E275" i="1"/>
  <c r="E241" i="1" s="1"/>
  <c r="D275" i="1"/>
  <c r="D241" i="1" s="1"/>
  <c r="F272" i="1"/>
  <c r="F238" i="1" s="1"/>
  <c r="E272" i="1"/>
  <c r="D272" i="1"/>
  <c r="F269" i="1"/>
  <c r="E269" i="1"/>
  <c r="E235" i="1" s="1"/>
  <c r="D269" i="1"/>
  <c r="F268" i="1"/>
  <c r="F267" i="1"/>
  <c r="F266" i="1"/>
  <c r="F265" i="1"/>
  <c r="E263" i="1"/>
  <c r="D263" i="1"/>
  <c r="F262" i="1"/>
  <c r="F228" i="1" s="1"/>
  <c r="E262" i="1"/>
  <c r="D262" i="1"/>
  <c r="D228" i="1" s="1"/>
  <c r="D58" i="1" s="1"/>
  <c r="F261" i="1"/>
  <c r="F227" i="1" s="1"/>
  <c r="E261" i="1"/>
  <c r="D261" i="1"/>
  <c r="D254" i="1"/>
  <c r="F245" i="1"/>
  <c r="F75" i="1" s="1"/>
  <c r="F243" i="1"/>
  <c r="D243" i="1"/>
  <c r="D73" i="1" s="1"/>
  <c r="F242" i="1"/>
  <c r="E234" i="1"/>
  <c r="E64" i="1" s="1"/>
  <c r="D234" i="1"/>
  <c r="D64" i="1" s="1"/>
  <c r="E233" i="1"/>
  <c r="D233" i="1"/>
  <c r="E232" i="1"/>
  <c r="E62" i="1" s="1"/>
  <c r="D232" i="1"/>
  <c r="D62" i="1" s="1"/>
  <c r="E231" i="1"/>
  <c r="E61" i="1" s="1"/>
  <c r="D231" i="1"/>
  <c r="F231" i="1" s="1"/>
  <c r="F230" i="1"/>
  <c r="E229" i="1"/>
  <c r="E228" i="1"/>
  <c r="E58" i="1" s="1"/>
  <c r="F220" i="1"/>
  <c r="E220" i="1"/>
  <c r="D220" i="1"/>
  <c r="F216" i="1"/>
  <c r="E216" i="1"/>
  <c r="D216" i="1"/>
  <c r="F211" i="1"/>
  <c r="E211" i="1"/>
  <c r="D211" i="1"/>
  <c r="F207" i="1"/>
  <c r="E207" i="1"/>
  <c r="D207" i="1"/>
  <c r="F206" i="1"/>
  <c r="F204" i="1" s="1"/>
  <c r="F205" i="1"/>
  <c r="E204" i="1"/>
  <c r="D204" i="1"/>
  <c r="F201" i="1"/>
  <c r="E201" i="1"/>
  <c r="D201" i="1"/>
  <c r="F200" i="1"/>
  <c r="F197" i="1"/>
  <c r="F196" i="1"/>
  <c r="E195" i="1"/>
  <c r="D195" i="1"/>
  <c r="F192" i="1"/>
  <c r="E192" i="1"/>
  <c r="D192" i="1"/>
  <c r="F186" i="1"/>
  <c r="E186" i="1"/>
  <c r="D186" i="1"/>
  <c r="F182" i="1"/>
  <c r="E182" i="1"/>
  <c r="D182" i="1"/>
  <c r="F177" i="1"/>
  <c r="E177" i="1"/>
  <c r="D177" i="1"/>
  <c r="D75" i="1" s="1"/>
  <c r="F175" i="1"/>
  <c r="F173" i="1" s="1"/>
  <c r="E173" i="1"/>
  <c r="D173" i="1"/>
  <c r="F170" i="1"/>
  <c r="E170" i="1"/>
  <c r="D170" i="1"/>
  <c r="F167" i="1"/>
  <c r="E167" i="1"/>
  <c r="D167" i="1"/>
  <c r="F164" i="1"/>
  <c r="F163" i="1"/>
  <c r="F162" i="1"/>
  <c r="E161" i="1"/>
  <c r="D161" i="1"/>
  <c r="F160" i="1"/>
  <c r="F158" i="1" s="1"/>
  <c r="F159" i="1"/>
  <c r="E158" i="1"/>
  <c r="D158" i="1"/>
  <c r="F152" i="1"/>
  <c r="E152" i="1"/>
  <c r="D152" i="1"/>
  <c r="F148" i="1"/>
  <c r="E148" i="1"/>
  <c r="D148" i="1"/>
  <c r="F143" i="1"/>
  <c r="E143" i="1"/>
  <c r="D143" i="1"/>
  <c r="F141" i="1"/>
  <c r="F140" i="1"/>
  <c r="F139" i="1"/>
  <c r="E139" i="1"/>
  <c r="D139" i="1"/>
  <c r="F136" i="1"/>
  <c r="E136" i="1"/>
  <c r="D136" i="1"/>
  <c r="F134" i="1"/>
  <c r="F66" i="1" s="1"/>
  <c r="E133" i="1"/>
  <c r="D133" i="1"/>
  <c r="D123" i="1" s="1"/>
  <c r="D122" i="1" s="1"/>
  <c r="F130" i="1"/>
  <c r="F129" i="1"/>
  <c r="F128" i="1"/>
  <c r="F127" i="1"/>
  <c r="E127" i="1"/>
  <c r="D127" i="1"/>
  <c r="F126" i="1"/>
  <c r="F125" i="1"/>
  <c r="F124" i="1" s="1"/>
  <c r="E124" i="1"/>
  <c r="D124" i="1"/>
  <c r="F118" i="1"/>
  <c r="E118" i="1"/>
  <c r="E84" i="1" s="1"/>
  <c r="D118" i="1"/>
  <c r="D84" i="1" s="1"/>
  <c r="F114" i="1"/>
  <c r="E114" i="1"/>
  <c r="D114" i="1"/>
  <c r="F112" i="1"/>
  <c r="F109" i="1" s="1"/>
  <c r="E109" i="1"/>
  <c r="D109" i="1"/>
  <c r="F107" i="1"/>
  <c r="F106" i="1"/>
  <c r="F72" i="1" s="1"/>
  <c r="E105" i="1"/>
  <c r="D105" i="1"/>
  <c r="F102" i="1"/>
  <c r="E102" i="1"/>
  <c r="D102" i="1"/>
  <c r="F99" i="1"/>
  <c r="E99" i="1"/>
  <c r="D99" i="1"/>
  <c r="F98" i="1"/>
  <c r="F97" i="1"/>
  <c r="F96" i="1"/>
  <c r="F95" i="1"/>
  <c r="F94" i="1"/>
  <c r="E93" i="1"/>
  <c r="D93" i="1"/>
  <c r="F92" i="1"/>
  <c r="F91" i="1"/>
  <c r="E90" i="1"/>
  <c r="D90" i="1"/>
  <c r="F87" i="1"/>
  <c r="E87" i="1"/>
  <c r="D87" i="1"/>
  <c r="F86" i="1"/>
  <c r="E86" i="1"/>
  <c r="D86" i="1"/>
  <c r="F85" i="1"/>
  <c r="E85" i="1"/>
  <c r="D85" i="1"/>
  <c r="F83" i="1"/>
  <c r="E83" i="1"/>
  <c r="D83" i="1"/>
  <c r="F82" i="1"/>
  <c r="E82" i="1"/>
  <c r="D82" i="1"/>
  <c r="F81" i="1"/>
  <c r="E81" i="1"/>
  <c r="D81" i="1"/>
  <c r="F79" i="1"/>
  <c r="E79" i="1"/>
  <c r="D79" i="1"/>
  <c r="F78" i="1"/>
  <c r="E78" i="1"/>
  <c r="D78" i="1"/>
  <c r="F77" i="1"/>
  <c r="E77" i="1"/>
  <c r="D77" i="1"/>
  <c r="F76" i="1"/>
  <c r="E76" i="1"/>
  <c r="D76" i="1"/>
  <c r="F74" i="1"/>
  <c r="E74" i="1"/>
  <c r="D74" i="1"/>
  <c r="E73" i="1"/>
  <c r="E72" i="1"/>
  <c r="D72" i="1"/>
  <c r="E70" i="1"/>
  <c r="D70" i="1"/>
  <c r="F69" i="1"/>
  <c r="E69" i="1"/>
  <c r="D69" i="1"/>
  <c r="F67" i="1"/>
  <c r="E67" i="1"/>
  <c r="D67" i="1"/>
  <c r="E66" i="1"/>
  <c r="D66" i="1"/>
  <c r="E63" i="1"/>
  <c r="D63" i="1"/>
  <c r="D61" i="1"/>
  <c r="E60" i="1"/>
  <c r="D60" i="1"/>
  <c r="F52" i="1"/>
  <c r="F51" i="1"/>
  <c r="F50" i="1"/>
  <c r="F49" i="1"/>
  <c r="F48" i="1"/>
  <c r="F47" i="1"/>
  <c r="F46" i="1"/>
  <c r="E45" i="1"/>
  <c r="D45" i="1"/>
  <c r="D44" i="1"/>
  <c r="D43" i="1" s="1"/>
  <c r="E43" i="1"/>
  <c r="F42" i="1"/>
  <c r="F41" i="1"/>
  <c r="E40" i="1"/>
  <c r="D40" i="1"/>
  <c r="F39" i="1"/>
  <c r="F38" i="1"/>
  <c r="F37" i="1"/>
  <c r="D37" i="1"/>
  <c r="F36" i="1"/>
  <c r="D35" i="1"/>
  <c r="F35" i="1" s="1"/>
  <c r="F34" i="1"/>
  <c r="F33" i="1"/>
  <c r="F32" i="1"/>
  <c r="F31" i="1"/>
  <c r="F30" i="1"/>
  <c r="F29" i="1"/>
  <c r="D28" i="1"/>
  <c r="F28" i="1" s="1"/>
  <c r="E24" i="1"/>
  <c r="F23" i="1"/>
  <c r="F22" i="1"/>
  <c r="F21" i="1"/>
  <c r="F20" i="1"/>
  <c r="F19" i="1"/>
  <c r="F18" i="1"/>
  <c r="F17" i="1"/>
  <c r="F16" i="1"/>
  <c r="F15" i="1"/>
  <c r="E13" i="1"/>
  <c r="D13" i="1"/>
  <c r="D59" i="1" l="1"/>
  <c r="E510" i="1"/>
  <c r="D935" i="1"/>
  <c r="D2644" i="1" s="1"/>
  <c r="F2645" i="1"/>
  <c r="D507" i="1"/>
  <c r="D526" i="1"/>
  <c r="D701" i="1"/>
  <c r="D700" i="1" s="1"/>
  <c r="D1282" i="1"/>
  <c r="D1281" i="1" s="1"/>
  <c r="D2108" i="1"/>
  <c r="E2124" i="1"/>
  <c r="F13" i="1"/>
  <c r="F24" i="1"/>
  <c r="D157" i="1"/>
  <c r="D156" i="1" s="1"/>
  <c r="D293" i="1"/>
  <c r="D292" i="1" s="1"/>
  <c r="D463" i="1"/>
  <c r="E518" i="1"/>
  <c r="D521" i="1"/>
  <c r="F524" i="1"/>
  <c r="F581" i="1"/>
  <c r="F513" i="1" s="1"/>
  <c r="E594" i="1"/>
  <c r="E503" i="1"/>
  <c r="E770" i="1"/>
  <c r="E769" i="1" s="1"/>
  <c r="D871" i="1"/>
  <c r="D870" i="1" s="1"/>
  <c r="F912" i="1"/>
  <c r="E1282" i="1"/>
  <c r="E1281" i="1" s="1"/>
  <c r="F1157" i="1"/>
  <c r="E1365" i="1"/>
  <c r="E1362" i="1"/>
  <c r="D1860" i="1"/>
  <c r="D1835" i="1"/>
  <c r="D2621" i="1" s="1"/>
  <c r="D1859" i="1"/>
  <c r="F2324" i="1"/>
  <c r="D2410" i="1"/>
  <c r="D2409" i="1" s="1"/>
  <c r="F2389" i="1"/>
  <c r="E2401" i="1"/>
  <c r="F2379" i="1"/>
  <c r="D1377" i="1"/>
  <c r="D1420" i="1"/>
  <c r="D1419" i="1" s="1"/>
  <c r="D1557" i="1"/>
  <c r="D1489" i="1" s="1"/>
  <c r="D1845" i="1"/>
  <c r="D24" i="1"/>
  <c r="D12" i="1" s="1"/>
  <c r="D2637" i="1"/>
  <c r="F233" i="1"/>
  <c r="F260" i="1"/>
  <c r="F226" i="1" s="1"/>
  <c r="F56" i="1" s="1"/>
  <c r="E245" i="1"/>
  <c r="E75" i="1" s="1"/>
  <c r="F399" i="1"/>
  <c r="E511" i="1"/>
  <c r="D515" i="1"/>
  <c r="E521" i="1"/>
  <c r="D525" i="1"/>
  <c r="D585" i="1"/>
  <c r="F594" i="1"/>
  <c r="D667" i="1"/>
  <c r="D666" i="1" s="1"/>
  <c r="E499" i="1"/>
  <c r="D1169" i="1"/>
  <c r="D1214" i="1"/>
  <c r="D1213" i="1" s="1"/>
  <c r="F1286" i="1"/>
  <c r="F1282" i="1" s="1"/>
  <c r="F1281" i="1" s="1"/>
  <c r="F1153" i="1"/>
  <c r="F1165" i="1"/>
  <c r="D1454" i="1"/>
  <c r="D1453" i="1" s="1"/>
  <c r="F1509" i="1"/>
  <c r="D1572" i="1"/>
  <c r="D1504" i="1" s="1"/>
  <c r="E1581" i="1"/>
  <c r="E1513" i="1" s="1"/>
  <c r="F1558" i="1"/>
  <c r="D1794" i="1"/>
  <c r="D1793" i="1" s="1"/>
  <c r="E1842" i="1"/>
  <c r="E1860" i="1"/>
  <c r="F1908" i="1"/>
  <c r="F1838" i="1" s="1"/>
  <c r="F2036" i="1"/>
  <c r="F2035" i="1" s="1"/>
  <c r="E1843" i="1"/>
  <c r="E2303" i="1"/>
  <c r="F2287" i="1"/>
  <c r="D2392" i="1"/>
  <c r="F2401" i="1"/>
  <c r="E2386" i="1"/>
  <c r="E2649" i="1"/>
  <c r="D71" i="1"/>
  <c r="F80" i="1"/>
  <c r="E12" i="1"/>
  <c r="F93" i="1"/>
  <c r="F59" i="1" s="1"/>
  <c r="F195" i="1"/>
  <c r="F263" i="1"/>
  <c r="E395" i="1"/>
  <c r="D519" i="1"/>
  <c r="F521" i="1"/>
  <c r="F585" i="1"/>
  <c r="F517" i="1" s="1"/>
  <c r="F671" i="1"/>
  <c r="F841" i="1"/>
  <c r="F837" i="1" s="1"/>
  <c r="F836" i="1" s="1"/>
  <c r="E794" i="1"/>
  <c r="F978" i="1"/>
  <c r="E1572" i="1"/>
  <c r="F1581" i="1"/>
  <c r="F1513" i="1" s="1"/>
  <c r="D1517" i="1"/>
  <c r="F2071" i="1"/>
  <c r="D1840" i="1"/>
  <c r="D2294" i="1"/>
  <c r="D1848" i="1" s="1"/>
  <c r="E2299" i="1"/>
  <c r="F2290" i="1"/>
  <c r="E2389" i="1"/>
  <c r="D462" i="1"/>
  <c r="D565" i="1"/>
  <c r="D512" i="1"/>
  <c r="E1377" i="1"/>
  <c r="F1606" i="1"/>
  <c r="F1572" i="1" s="1"/>
  <c r="D1726" i="1"/>
  <c r="D1725" i="1" s="1"/>
  <c r="D1932" i="1"/>
  <c r="D1931" i="1" s="1"/>
  <c r="F1901" i="1"/>
  <c r="D2001" i="1"/>
  <c r="F90" i="1"/>
  <c r="F133" i="1"/>
  <c r="F123" i="1" s="1"/>
  <c r="F122" i="1" s="1"/>
  <c r="F161" i="1"/>
  <c r="F157" i="1" s="1"/>
  <c r="F156" i="1" s="1"/>
  <c r="D337" i="1"/>
  <c r="E337" i="1"/>
  <c r="E531" i="1"/>
  <c r="E530" i="1" s="1"/>
  <c r="E527" i="1"/>
  <c r="D599" i="1"/>
  <c r="D598" i="1" s="1"/>
  <c r="E509" i="1"/>
  <c r="F787" i="1"/>
  <c r="F515" i="1" s="1"/>
  <c r="E798" i="1"/>
  <c r="D974" i="1"/>
  <c r="D973" i="1" s="1"/>
  <c r="D925" i="1"/>
  <c r="F1230" i="1"/>
  <c r="F1252" i="1"/>
  <c r="E1248" i="1"/>
  <c r="E1247" i="1" s="1"/>
  <c r="E1381" i="1"/>
  <c r="D1368" i="1"/>
  <c r="D1522" i="1"/>
  <c r="D1521" i="1" s="1"/>
  <c r="F1574" i="1"/>
  <c r="F1506" i="1" s="1"/>
  <c r="F1585" i="1"/>
  <c r="F1517" i="1" s="1"/>
  <c r="D1899" i="1"/>
  <c r="E1847" i="1"/>
  <c r="F1924" i="1"/>
  <c r="F1916" i="1"/>
  <c r="F2244" i="1"/>
  <c r="F2240" i="1" s="1"/>
  <c r="F2239" i="1" s="1"/>
  <c r="E2284" i="1"/>
  <c r="F2479" i="1"/>
  <c r="F2385" i="1"/>
  <c r="F2398" i="1"/>
  <c r="E2546" i="1"/>
  <c r="F1332" i="1"/>
  <c r="D89" i="1"/>
  <c r="D88" i="1" s="1"/>
  <c r="F405" i="1"/>
  <c r="F337" i="1" s="1"/>
  <c r="F506" i="1"/>
  <c r="F509" i="1"/>
  <c r="D514" i="1"/>
  <c r="D2631" i="1" s="1"/>
  <c r="D566" i="1"/>
  <c r="D581" i="1"/>
  <c r="F687" i="1"/>
  <c r="F705" i="1"/>
  <c r="E502" i="1"/>
  <c r="F777" i="1"/>
  <c r="F505" i="1" s="1"/>
  <c r="F798" i="1"/>
  <c r="E525" i="1"/>
  <c r="E2642" i="1" s="1"/>
  <c r="F931" i="1"/>
  <c r="D1042" i="1"/>
  <c r="F1362" i="1"/>
  <c r="F1470" i="1"/>
  <c r="F1453" i="1" s="1"/>
  <c r="D1624" i="1"/>
  <c r="D1623" i="1" s="1"/>
  <c r="E1576" i="1"/>
  <c r="E1726" i="1"/>
  <c r="E1725" i="1" s="1"/>
  <c r="F1847" i="1"/>
  <c r="F1933" i="1"/>
  <c r="E2133" i="1"/>
  <c r="D2580" i="1"/>
  <c r="D2579" i="1" s="1"/>
  <c r="D191" i="1"/>
  <c r="D190" i="1" s="1"/>
  <c r="F1837" i="1"/>
  <c r="F1565" i="1"/>
  <c r="F1497" i="1" s="1"/>
  <c r="F70" i="1"/>
  <c r="F2629" i="1" s="1"/>
  <c r="E2278" i="1"/>
  <c r="F2280" i="1"/>
  <c r="F2650" i="1"/>
  <c r="F2581" i="1"/>
  <c r="D2546" i="1"/>
  <c r="D2545" i="1" s="1"/>
  <c r="D2640" i="1"/>
  <c r="D2396" i="1"/>
  <c r="F2397" i="1"/>
  <c r="F2636" i="1"/>
  <c r="F2532" i="1"/>
  <c r="F2546" i="1"/>
  <c r="F2545" i="1" s="1"/>
  <c r="E2478" i="1"/>
  <c r="E2477" i="1" s="1"/>
  <c r="F2384" i="1"/>
  <c r="E2380" i="1"/>
  <c r="F2445" i="1"/>
  <c r="F2285" i="1"/>
  <c r="F1839" i="1" s="1"/>
  <c r="F2343" i="1"/>
  <c r="F2275" i="1" s="1"/>
  <c r="E1830" i="1"/>
  <c r="F2276" i="1"/>
  <c r="E2240" i="1"/>
  <c r="E2239" i="1" s="1"/>
  <c r="E1834" i="1"/>
  <c r="E2620" i="1" s="1"/>
  <c r="E1831" i="1"/>
  <c r="E2617" i="1" s="1"/>
  <c r="F2107" i="1"/>
  <c r="E1836" i="1"/>
  <c r="E2622" i="1" s="1"/>
  <c r="E2120" i="1"/>
  <c r="D2206" i="1"/>
  <c r="D2205" i="1" s="1"/>
  <c r="D1836" i="1"/>
  <c r="F2114" i="1"/>
  <c r="E2206" i="1"/>
  <c r="E2205" i="1" s="1"/>
  <c r="D2622" i="1"/>
  <c r="E1837" i="1"/>
  <c r="D1842" i="1"/>
  <c r="D2628" i="1" s="1"/>
  <c r="D2114" i="1"/>
  <c r="D1838" i="1" s="1"/>
  <c r="F2117" i="1"/>
  <c r="E1835" i="1"/>
  <c r="F2086" i="1"/>
  <c r="F2074" i="1"/>
  <c r="F2070" i="1" s="1"/>
  <c r="E2002" i="1"/>
  <c r="E2001" i="1" s="1"/>
  <c r="F1982" i="1"/>
  <c r="F1914" i="1" s="1"/>
  <c r="E1914" i="1"/>
  <c r="E1844" i="1" s="1"/>
  <c r="F1970" i="1"/>
  <c r="E1902" i="1"/>
  <c r="F1936" i="1"/>
  <c r="E1932" i="1"/>
  <c r="E1931" i="1" s="1"/>
  <c r="F1564" i="1"/>
  <c r="F1496" i="1" s="1"/>
  <c r="E1560" i="1"/>
  <c r="E1492" i="1" s="1"/>
  <c r="F1559" i="1"/>
  <c r="F1491" i="1" s="1"/>
  <c r="F1582" i="1"/>
  <c r="F1514" i="1" s="1"/>
  <c r="F1562" i="1"/>
  <c r="F1494" i="1" s="1"/>
  <c r="F1490" i="1"/>
  <c r="F1358" i="1"/>
  <c r="E1356" i="1"/>
  <c r="F1421" i="1"/>
  <c r="F1420" i="1" s="1"/>
  <c r="F1419" i="1" s="1"/>
  <c r="F1355" i="1"/>
  <c r="F1390" i="1"/>
  <c r="F1356" i="1" s="1"/>
  <c r="F1359" i="1"/>
  <c r="E1160" i="1"/>
  <c r="F1151" i="1"/>
  <c r="F1317" i="1"/>
  <c r="F1215" i="1"/>
  <c r="F1145" i="1" s="1"/>
  <c r="D2635" i="1"/>
  <c r="E921" i="1"/>
  <c r="D2646" i="1"/>
  <c r="E2637" i="1"/>
  <c r="E1110" i="1"/>
  <c r="D918" i="1"/>
  <c r="D1110" i="1"/>
  <c r="D1109" i="1" s="1"/>
  <c r="E925" i="1"/>
  <c r="D906" i="1"/>
  <c r="D930" i="1"/>
  <c r="F911" i="1"/>
  <c r="F1046" i="1"/>
  <c r="E909" i="1"/>
  <c r="E1042" i="1"/>
  <c r="E1041" i="1" s="1"/>
  <c r="E870" i="1"/>
  <c r="F871" i="1"/>
  <c r="F870" i="1" s="1"/>
  <c r="E504" i="1"/>
  <c r="F739" i="1"/>
  <c r="F504" i="1"/>
  <c r="F329" i="1"/>
  <c r="F365" i="1"/>
  <c r="F331" i="1" s="1"/>
  <c r="E331" i="1"/>
  <c r="E361" i="1"/>
  <c r="F229" i="1"/>
  <c r="E59" i="1"/>
  <c r="F61" i="1"/>
  <c r="E89" i="1"/>
  <c r="E88" i="1" s="1"/>
  <c r="F60" i="1"/>
  <c r="F40" i="1"/>
  <c r="F569" i="1"/>
  <c r="F599" i="1"/>
  <c r="F598" i="1" s="1"/>
  <c r="F232" i="1"/>
  <c r="F62" i="1" s="1"/>
  <c r="D498" i="1"/>
  <c r="D531" i="1"/>
  <c r="D530" i="1" s="1"/>
  <c r="F909" i="1"/>
  <c r="F1042" i="1"/>
  <c r="F1041" i="1" s="1"/>
  <c r="F1387" i="1"/>
  <c r="F1354" i="1"/>
  <c r="F332" i="1"/>
  <c r="D517" i="1"/>
  <c r="D735" i="1"/>
  <c r="D734" i="1" s="1"/>
  <c r="D803" i="1"/>
  <c r="D802" i="1" s="1"/>
  <c r="D773" i="1"/>
  <c r="D501" i="1" s="1"/>
  <c r="E974" i="1"/>
  <c r="E973" i="1" s="1"/>
  <c r="F935" i="1"/>
  <c r="F934" i="1"/>
  <c r="F1248" i="1"/>
  <c r="F1247" i="1" s="1"/>
  <c r="D1315" i="1"/>
  <c r="F2377" i="1"/>
  <c r="D2632" i="1"/>
  <c r="F1190" i="1"/>
  <c r="F1154" i="1" s="1"/>
  <c r="F1155" i="1"/>
  <c r="D1844" i="1"/>
  <c r="D1856" i="1"/>
  <c r="F2106" i="1"/>
  <c r="F2173" i="1"/>
  <c r="D429" i="1"/>
  <c r="D428" i="1" s="1"/>
  <c r="F526" i="1"/>
  <c r="D915" i="1"/>
  <c r="E429" i="1"/>
  <c r="E428" i="1" s="1"/>
  <c r="F633" i="1"/>
  <c r="F632" i="1" s="1"/>
  <c r="E517" i="1"/>
  <c r="E940" i="1"/>
  <c r="E939" i="1" s="1"/>
  <c r="E906" i="1"/>
  <c r="F925" i="1"/>
  <c r="F1076" i="1"/>
  <c r="F1075" i="1" s="1"/>
  <c r="F1164" i="1"/>
  <c r="F1628" i="1"/>
  <c r="F1624" i="1" s="1"/>
  <c r="F1623" i="1" s="1"/>
  <c r="F1561" i="1"/>
  <c r="F1493" i="1" s="1"/>
  <c r="E1848" i="1"/>
  <c r="D65" i="1"/>
  <c r="E2640" i="1"/>
  <c r="D328" i="1"/>
  <c r="D361" i="1"/>
  <c r="D360" i="1" s="1"/>
  <c r="E599" i="1"/>
  <c r="E598" i="1" s="1"/>
  <c r="E735" i="1"/>
  <c r="E734" i="1" s="1"/>
  <c r="D1041" i="1"/>
  <c r="F1868" i="1"/>
  <c r="F1836" i="1"/>
  <c r="F1865" i="1"/>
  <c r="F68" i="1"/>
  <c r="F377" i="1"/>
  <c r="F343" i="1" s="1"/>
  <c r="F345" i="1"/>
  <c r="E565" i="1"/>
  <c r="E564" i="1" s="1"/>
  <c r="F1009" i="1"/>
  <c r="F908" i="1"/>
  <c r="F1557" i="1"/>
  <c r="F1489" i="1" s="1"/>
  <c r="E1508" i="1"/>
  <c r="F1858" i="1"/>
  <c r="F2382" i="1"/>
  <c r="F2584" i="1"/>
  <c r="E2631" i="1"/>
  <c r="E123" i="1"/>
  <c r="E122" i="1" s="1"/>
  <c r="E666" i="1"/>
  <c r="D1898" i="1"/>
  <c r="D1897" i="1" s="1"/>
  <c r="F73" i="1"/>
  <c r="F105" i="1"/>
  <c r="F71" i="1" s="1"/>
  <c r="F507" i="1"/>
  <c r="F974" i="1"/>
  <c r="D510" i="1"/>
  <c r="F571" i="1"/>
  <c r="F503" i="1" s="1"/>
  <c r="E633" i="1"/>
  <c r="E632" i="1" s="1"/>
  <c r="E569" i="1"/>
  <c r="E501" i="1" s="1"/>
  <c r="E1109" i="1"/>
  <c r="F1173" i="1"/>
  <c r="F45" i="1"/>
  <c r="E2645" i="1"/>
  <c r="E157" i="1"/>
  <c r="E156" i="1" s="1"/>
  <c r="E80" i="1"/>
  <c r="E65" i="1"/>
  <c r="E360" i="1"/>
  <c r="D632" i="1"/>
  <c r="D909" i="1"/>
  <c r="F918" i="1"/>
  <c r="D1853" i="1"/>
  <c r="E2342" i="1"/>
  <c r="E2341" i="1" s="1"/>
  <c r="E2275" i="1"/>
  <c r="E2377" i="1"/>
  <c r="E2580" i="1"/>
  <c r="E2579" i="1" s="1"/>
  <c r="D2308" i="1"/>
  <c r="D2307" i="1" s="1"/>
  <c r="D2275" i="1"/>
  <c r="D2274" i="1" s="1"/>
  <c r="D2273" i="1" s="1"/>
  <c r="E1148" i="1"/>
  <c r="F44" i="1"/>
  <c r="F43" i="1" s="1"/>
  <c r="F63" i="1"/>
  <c r="E191" i="1"/>
  <c r="E190" i="1" s="1"/>
  <c r="F235" i="1"/>
  <c r="F65" i="1" s="1"/>
  <c r="F532" i="1"/>
  <c r="F500" i="1"/>
  <c r="F1999" i="1"/>
  <c r="F1862" i="1"/>
  <c r="F1861" i="1" s="1"/>
  <c r="D2070" i="1"/>
  <c r="D2069" i="1" s="1"/>
  <c r="E2138" i="1"/>
  <c r="E2105" i="1"/>
  <c r="E2114" i="1"/>
  <c r="E1838" i="1" s="1"/>
  <c r="D2124" i="1"/>
  <c r="F2410" i="1"/>
  <c r="F2409" i="1" s="1"/>
  <c r="E2392" i="1"/>
  <c r="D2405" i="1"/>
  <c r="E2545" i="1"/>
  <c r="F2596" i="1"/>
  <c r="F2393" i="1"/>
  <c r="F2626" i="1"/>
  <c r="F58" i="1"/>
  <c r="E71" i="1"/>
  <c r="F191" i="1"/>
  <c r="F190" i="1" s="1"/>
  <c r="D260" i="1"/>
  <c r="D227" i="1"/>
  <c r="D57" i="1" s="1"/>
  <c r="D2616" i="1" s="1"/>
  <c r="D238" i="1"/>
  <c r="D68" i="1" s="1"/>
  <c r="E293" i="1"/>
  <c r="E292" i="1" s="1"/>
  <c r="F362" i="1"/>
  <c r="F330" i="1"/>
  <c r="E463" i="1"/>
  <c r="E462" i="1" s="1"/>
  <c r="F508" i="1"/>
  <c r="F516" i="1"/>
  <c r="F2633" i="1" s="1"/>
  <c r="E803" i="1"/>
  <c r="E802" i="1" s="1"/>
  <c r="F807" i="1"/>
  <c r="D934" i="1"/>
  <c r="F913" i="1"/>
  <c r="E1008" i="1"/>
  <c r="E1007" i="1" s="1"/>
  <c r="F1033" i="1"/>
  <c r="F930" i="1" s="1"/>
  <c r="E1504" i="1"/>
  <c r="F1499" i="1"/>
  <c r="E1692" i="1"/>
  <c r="E1691" i="1" s="1"/>
  <c r="E1850" i="1"/>
  <c r="E2636" i="1" s="1"/>
  <c r="E2070" i="1"/>
  <c r="E2069" i="1" s="1"/>
  <c r="F2138" i="1"/>
  <c r="F2176" i="1"/>
  <c r="F2109" i="1"/>
  <c r="F1833" i="1" s="1"/>
  <c r="E2129" i="1"/>
  <c r="E1853" i="1" s="1"/>
  <c r="E2405" i="1"/>
  <c r="E2444" i="1"/>
  <c r="E2443" i="1" s="1"/>
  <c r="F2590" i="1"/>
  <c r="F2386" i="1" s="1"/>
  <c r="E701" i="1"/>
  <c r="E700" i="1" s="1"/>
  <c r="F940" i="1"/>
  <c r="F939" i="1" s="1"/>
  <c r="E1522" i="1"/>
  <c r="E1521" i="1" s="1"/>
  <c r="E1501" i="1"/>
  <c r="F1498" i="1"/>
  <c r="E1760" i="1"/>
  <c r="E1759" i="1" s="1"/>
  <c r="F1831" i="1"/>
  <c r="F2269" i="1"/>
  <c r="F2133" i="1" s="1"/>
  <c r="F1857" i="1" s="1"/>
  <c r="F2134" i="1"/>
  <c r="D2626" i="1"/>
  <c r="E394" i="1"/>
  <c r="F590" i="1"/>
  <c r="F522" i="1" s="1"/>
  <c r="F701" i="1"/>
  <c r="F700" i="1" s="1"/>
  <c r="D940" i="1"/>
  <c r="D939" i="1" s="1"/>
  <c r="F1012" i="1"/>
  <c r="F910" i="1"/>
  <c r="D1386" i="1"/>
  <c r="D1385" i="1" s="1"/>
  <c r="D1365" i="1"/>
  <c r="F1522" i="1"/>
  <c r="F1521" i="1" s="1"/>
  <c r="F1501" i="1"/>
  <c r="D1590" i="1"/>
  <c r="D1589" i="1" s="1"/>
  <c r="D1560" i="1"/>
  <c r="D1492" i="1" s="1"/>
  <c r="D1488" i="1" s="1"/>
  <c r="D1487" i="1" s="1"/>
  <c r="F1760" i="1"/>
  <c r="F1759" i="1" s="1"/>
  <c r="F2460" i="1"/>
  <c r="F2394" i="1"/>
  <c r="E2619" i="1"/>
  <c r="E2629" i="1"/>
  <c r="D80" i="1"/>
  <c r="E516" i="1"/>
  <c r="D1145" i="1"/>
  <c r="F1184" i="1"/>
  <c r="F1180" i="1" s="1"/>
  <c r="F1179" i="1" s="1"/>
  <c r="F1152" i="1"/>
  <c r="E1316" i="1"/>
  <c r="E1315" i="1" s="1"/>
  <c r="E1386" i="1"/>
  <c r="E1385" i="1" s="1"/>
  <c r="F1967" i="1"/>
  <c r="F1966" i="1" s="1"/>
  <c r="F1900" i="1"/>
  <c r="F84" i="1"/>
  <c r="E260" i="1"/>
  <c r="E227" i="1"/>
  <c r="E57" i="1" s="1"/>
  <c r="E2616" i="1" s="1"/>
  <c r="F293" i="1"/>
  <c r="F292" i="1" s="1"/>
  <c r="F463" i="1"/>
  <c r="F462" i="1" s="1"/>
  <c r="D522" i="1"/>
  <c r="D506" i="1"/>
  <c r="D2623" i="1" s="1"/>
  <c r="D509" i="1"/>
  <c r="F511" i="1"/>
  <c r="F2628" i="1" s="1"/>
  <c r="F804" i="1"/>
  <c r="F771" i="1"/>
  <c r="F499" i="1" s="1"/>
  <c r="D785" i="1"/>
  <c r="D513" i="1" s="1"/>
  <c r="E2648" i="1"/>
  <c r="E2647" i="1" s="1"/>
  <c r="E1177" i="1"/>
  <c r="F1146" i="1"/>
  <c r="F1196" i="1"/>
  <c r="F1160" i="1" s="1"/>
  <c r="F1162" i="1"/>
  <c r="E1353" i="1"/>
  <c r="E1420" i="1"/>
  <c r="E1419" i="1" s="1"/>
  <c r="D1513" i="1"/>
  <c r="F1692" i="1"/>
  <c r="F1691" i="1" s="1"/>
  <c r="E1841" i="1"/>
  <c r="F2006" i="1"/>
  <c r="F2002" i="1" s="1"/>
  <c r="F2001" i="1" s="1"/>
  <c r="D2389" i="1"/>
  <c r="E2410" i="1"/>
  <c r="E2409" i="1" s="1"/>
  <c r="F2512" i="1"/>
  <c r="F2511" i="1" s="1"/>
  <c r="E918" i="1"/>
  <c r="F1526" i="1"/>
  <c r="F1495" i="1"/>
  <c r="F1854" i="1"/>
  <c r="D2619" i="1"/>
  <c r="D2629" i="1"/>
  <c r="E2632" i="1"/>
  <c r="E328" i="1"/>
  <c r="E930" i="1"/>
  <c r="E1372" i="1"/>
  <c r="E1454" i="1"/>
  <c r="E1453" i="1" s="1"/>
  <c r="D2138" i="1"/>
  <c r="D2105" i="1"/>
  <c r="E2626" i="1"/>
  <c r="D2641" i="1"/>
  <c r="D921" i="1"/>
  <c r="D1008" i="1"/>
  <c r="D1007" i="1" s="1"/>
  <c r="D1160" i="1"/>
  <c r="F234" i="1"/>
  <c r="F64" i="1" s="1"/>
  <c r="E238" i="1"/>
  <c r="E68" i="1" s="1"/>
  <c r="D331" i="1"/>
  <c r="F57" i="1"/>
  <c r="D2642" i="1"/>
  <c r="D2645" i="1"/>
  <c r="E522" i="1"/>
  <c r="E506" i="1"/>
  <c r="E524" i="1"/>
  <c r="E2641" i="1" s="1"/>
  <c r="F735" i="1"/>
  <c r="F734" i="1" s="1"/>
  <c r="E785" i="1"/>
  <c r="E513" i="1" s="1"/>
  <c r="E837" i="1"/>
  <c r="E836" i="1" s="1"/>
  <c r="F990" i="1"/>
  <c r="F921" i="1" s="1"/>
  <c r="F922" i="1"/>
  <c r="F907" i="1"/>
  <c r="E1076" i="1"/>
  <c r="E1075" i="1" s="1"/>
  <c r="F1178" i="1"/>
  <c r="F1320" i="1"/>
  <c r="F1316" i="1" s="1"/>
  <c r="F1315" i="1" s="1"/>
  <c r="F1411" i="1"/>
  <c r="F1377" i="1" s="1"/>
  <c r="F1378" i="1"/>
  <c r="D1658" i="1"/>
  <c r="D1657" i="1" s="1"/>
  <c r="D1839" i="1"/>
  <c r="D2625" i="1" s="1"/>
  <c r="F1841" i="1"/>
  <c r="D1847" i="1"/>
  <c r="D1858" i="1"/>
  <c r="E1855" i="1"/>
  <c r="F2312" i="1"/>
  <c r="F2297" i="1"/>
  <c r="F1851" i="1" s="1"/>
  <c r="F2637" i="1" s="1"/>
  <c r="F2362" i="1"/>
  <c r="F2294" i="1" s="1"/>
  <c r="F2383" i="1"/>
  <c r="F2482" i="1"/>
  <c r="F2478" i="1" s="1"/>
  <c r="F2477" i="1" s="1"/>
  <c r="F1504" i="1"/>
  <c r="D1576" i="1"/>
  <c r="D1508" i="1" s="1"/>
  <c r="E1658" i="1"/>
  <c r="E1657" i="1" s="1"/>
  <c r="F1730" i="1"/>
  <c r="F1726" i="1" s="1"/>
  <c r="F1725" i="1" s="1"/>
  <c r="D1832" i="1"/>
  <c r="F1846" i="1"/>
  <c r="D1966" i="1"/>
  <c r="D1965" i="1" s="1"/>
  <c r="E2108" i="1"/>
  <c r="E2117" i="1"/>
  <c r="F2222" i="1"/>
  <c r="F2120" i="1" s="1"/>
  <c r="F1844" i="1" s="1"/>
  <c r="F2121" i="1"/>
  <c r="F1845" i="1" s="1"/>
  <c r="F2381" i="1"/>
  <c r="F2448" i="1"/>
  <c r="F2444" i="1" s="1"/>
  <c r="F2396" i="1"/>
  <c r="E2646" i="1"/>
  <c r="E934" i="1"/>
  <c r="D1148" i="1"/>
  <c r="D1248" i="1"/>
  <c r="D1247" i="1" s="1"/>
  <c r="D2620" i="1"/>
  <c r="E2625" i="1"/>
  <c r="E2633" i="1"/>
  <c r="F2638" i="1"/>
  <c r="F2646" i="1"/>
  <c r="F1110" i="1"/>
  <c r="F1109" i="1" s="1"/>
  <c r="D1180" i="1"/>
  <c r="D1179" i="1" s="1"/>
  <c r="F1150" i="1"/>
  <c r="E1157" i="1"/>
  <c r="F1794" i="1"/>
  <c r="F1793" i="1" s="1"/>
  <c r="E1864" i="1"/>
  <c r="E1863" i="1" s="1"/>
  <c r="D2133" i="1"/>
  <c r="D1857" i="1" s="1"/>
  <c r="F2206" i="1"/>
  <c r="F2265" i="1"/>
  <c r="F2132" i="1"/>
  <c r="F1856" i="1" s="1"/>
  <c r="F2642" i="1" s="1"/>
  <c r="D2444" i="1"/>
  <c r="D2443" i="1" s="1"/>
  <c r="F2649" i="1"/>
  <c r="D2633" i="1"/>
  <c r="E2628" i="1"/>
  <c r="F2641" i="1"/>
  <c r="E2644" i="1"/>
  <c r="F915" i="1"/>
  <c r="D1076" i="1"/>
  <c r="D1075" i="1" s="1"/>
  <c r="D2648" i="1"/>
  <c r="D2647" i="1" s="1"/>
  <c r="D1177" i="1"/>
  <c r="E1145" i="1"/>
  <c r="E1180" i="1"/>
  <c r="E1179" i="1" s="1"/>
  <c r="E1169" i="1"/>
  <c r="F1218" i="1"/>
  <c r="E1557" i="1"/>
  <c r="E1556" i="1" s="1"/>
  <c r="E1555" i="1" s="1"/>
  <c r="E1590" i="1"/>
  <c r="E1589" i="1" s="1"/>
  <c r="F1579" i="1"/>
  <c r="F1511" i="1" s="1"/>
  <c r="F1746" i="1"/>
  <c r="F1576" i="1" s="1"/>
  <c r="F1508" i="1" s="1"/>
  <c r="D1864" i="1"/>
  <c r="D1863" i="1" s="1"/>
  <c r="D1850" i="1"/>
  <c r="D2636" i="1" s="1"/>
  <c r="F1899" i="1"/>
  <c r="D1164" i="1"/>
  <c r="E1624" i="1"/>
  <c r="E1623" i="1" s="1"/>
  <c r="F1662" i="1"/>
  <c r="F1658" i="1" s="1"/>
  <c r="F1657" i="1" s="1"/>
  <c r="E1857" i="1"/>
  <c r="E1966" i="1"/>
  <c r="E1965" i="1" s="1"/>
  <c r="F1849" i="1"/>
  <c r="F2635" i="1" s="1"/>
  <c r="D2117" i="1"/>
  <c r="D1841" i="1" s="1"/>
  <c r="F2124" i="1"/>
  <c r="E2396" i="1"/>
  <c r="F1594" i="1"/>
  <c r="F1590" i="1" s="1"/>
  <c r="F1589" i="1" s="1"/>
  <c r="D1569" i="1"/>
  <c r="D1501" i="1" s="1"/>
  <c r="E1585" i="1"/>
  <c r="E1517" i="1" s="1"/>
  <c r="D1831" i="1"/>
  <c r="D2617" i="1" s="1"/>
  <c r="E1849" i="1"/>
  <c r="E2635" i="1" s="1"/>
  <c r="D1852" i="1"/>
  <c r="D2638" i="1" s="1"/>
  <c r="D2036" i="1"/>
  <c r="D2035" i="1" s="1"/>
  <c r="D2172" i="1"/>
  <c r="D2171" i="1" s="1"/>
  <c r="D2120" i="1"/>
  <c r="F2197" i="1"/>
  <c r="F2129" i="1" s="1"/>
  <c r="F1853" i="1" s="1"/>
  <c r="E2308" i="1"/>
  <c r="E2307" i="1" s="1"/>
  <c r="F2405" i="1"/>
  <c r="D2478" i="1"/>
  <c r="D2477" i="1" s="1"/>
  <c r="E1852" i="1"/>
  <c r="E1899" i="1"/>
  <c r="F1904" i="1"/>
  <c r="F1834" i="1" s="1"/>
  <c r="E2036" i="1"/>
  <c r="E2035" i="1" s="1"/>
  <c r="E2172" i="1"/>
  <c r="E2171" i="1" s="1"/>
  <c r="F2111" i="1"/>
  <c r="D2240" i="1"/>
  <c r="D2239" i="1" s="1"/>
  <c r="F2281" i="1"/>
  <c r="F2346" i="1"/>
  <c r="D2377" i="1"/>
  <c r="D2376" i="1" s="1"/>
  <c r="D2375" i="1" s="1"/>
  <c r="F2644" i="1" l="1"/>
  <c r="E2638" i="1"/>
  <c r="F1214" i="1"/>
  <c r="F1213" i="1" s="1"/>
  <c r="F2640" i="1"/>
  <c r="D1352" i="1"/>
  <c r="D1351" i="1" s="1"/>
  <c r="F2342" i="1"/>
  <c r="F2341" i="1" s="1"/>
  <c r="F259" i="1"/>
  <c r="F258" i="1" s="1"/>
  <c r="E327" i="1"/>
  <c r="E326" i="1" s="1"/>
  <c r="F2108" i="1"/>
  <c r="D327" i="1"/>
  <c r="D326" i="1" s="1"/>
  <c r="F89" i="1"/>
  <c r="E526" i="1"/>
  <c r="E2643" i="1" s="1"/>
  <c r="F1848" i="1"/>
  <c r="F2634" i="1" s="1"/>
  <c r="D1829" i="1"/>
  <c r="D1828" i="1" s="1"/>
  <c r="D1827" i="1" s="1"/>
  <c r="E1352" i="1"/>
  <c r="E1351" i="1" s="1"/>
  <c r="F1008" i="1"/>
  <c r="F1007" i="1" s="1"/>
  <c r="F1368" i="1"/>
  <c r="F667" i="1"/>
  <c r="F666" i="1" s="1"/>
  <c r="F773" i="1"/>
  <c r="F2172" i="1"/>
  <c r="F2171" i="1" s="1"/>
  <c r="E2621" i="1"/>
  <c r="E1832" i="1"/>
  <c r="E2618" i="1" s="1"/>
  <c r="E498" i="1"/>
  <c r="E497" i="1" s="1"/>
  <c r="E496" i="1" s="1"/>
  <c r="F395" i="1"/>
  <c r="F394" i="1" s="1"/>
  <c r="D564" i="1"/>
  <c r="F2623" i="1"/>
  <c r="D1556" i="1"/>
  <c r="D1555" i="1" s="1"/>
  <c r="E2274" i="1"/>
  <c r="E2273" i="1" s="1"/>
  <c r="F2392" i="1"/>
  <c r="F2580" i="1"/>
  <c r="F2579" i="1" s="1"/>
  <c r="D2643" i="1"/>
  <c r="D2634" i="1"/>
  <c r="F1835" i="1"/>
  <c r="F2621" i="1" s="1"/>
  <c r="E2623" i="1"/>
  <c r="E2634" i="1"/>
  <c r="F2069" i="1"/>
  <c r="F1902" i="1"/>
  <c r="F1830" i="1"/>
  <c r="F2616" i="1" s="1"/>
  <c r="F1898" i="1"/>
  <c r="F1897" i="1" s="1"/>
  <c r="F1932" i="1"/>
  <c r="F1931" i="1" s="1"/>
  <c r="F2619" i="1"/>
  <c r="F2625" i="1"/>
  <c r="F1148" i="1"/>
  <c r="F1144" i="1" s="1"/>
  <c r="F1143" i="1" s="1"/>
  <c r="D905" i="1"/>
  <c r="D904" i="1" s="1"/>
  <c r="D2618" i="1"/>
  <c r="E905" i="1"/>
  <c r="E904" i="1" s="1"/>
  <c r="E2627" i="1"/>
  <c r="F2639" i="1"/>
  <c r="F2624" i="1"/>
  <c r="D2630" i="1"/>
  <c r="F2631" i="1"/>
  <c r="F2620" i="1"/>
  <c r="F88" i="1"/>
  <c r="F12" i="1"/>
  <c r="F2137" i="1"/>
  <c r="F906" i="1"/>
  <c r="F905" i="1" s="1"/>
  <c r="F904" i="1" s="1"/>
  <c r="F803" i="1"/>
  <c r="F802" i="1" s="1"/>
  <c r="F770" i="1"/>
  <c r="F769" i="1" s="1"/>
  <c r="F768" i="1" s="1"/>
  <c r="E226" i="1"/>
  <c r="E259" i="1"/>
  <c r="E258" i="1" s="1"/>
  <c r="E2630" i="1"/>
  <c r="F2380" i="1"/>
  <c r="F2630" i="1"/>
  <c r="F2376" i="1"/>
  <c r="F2375" i="1" s="1"/>
  <c r="F1353" i="1"/>
  <c r="F1352" i="1" s="1"/>
  <c r="F1351" i="1" s="1"/>
  <c r="F1386" i="1"/>
  <c r="F1385" i="1" s="1"/>
  <c r="F2278" i="1"/>
  <c r="F1832" i="1" s="1"/>
  <c r="F2308" i="1"/>
  <c r="F2307" i="1" s="1"/>
  <c r="D2104" i="1"/>
  <c r="D2103" i="1" s="1"/>
  <c r="D2137" i="1"/>
  <c r="F2643" i="1"/>
  <c r="D1144" i="1"/>
  <c r="D1143" i="1" s="1"/>
  <c r="F328" i="1"/>
  <c r="F327" i="1" s="1"/>
  <c r="F326" i="1" s="1"/>
  <c r="F361" i="1"/>
  <c r="F360" i="1" s="1"/>
  <c r="F2617" i="1"/>
  <c r="E2376" i="1"/>
  <c r="E2375" i="1" s="1"/>
  <c r="F2632" i="1"/>
  <c r="D769" i="1"/>
  <c r="D768" i="1" s="1"/>
  <c r="E1489" i="1"/>
  <c r="E1488" i="1" s="1"/>
  <c r="E1487" i="1" s="1"/>
  <c r="F2622" i="1"/>
  <c r="F1864" i="1"/>
  <c r="F1863" i="1" s="1"/>
  <c r="F501" i="1"/>
  <c r="F1177" i="1"/>
  <c r="F2648" i="1"/>
  <c r="F2647" i="1" s="1"/>
  <c r="F565" i="1"/>
  <c r="F564" i="1" s="1"/>
  <c r="E768" i="1"/>
  <c r="D2627" i="1"/>
  <c r="F1560" i="1"/>
  <c r="F1492" i="1" s="1"/>
  <c r="F1488" i="1" s="1"/>
  <c r="F1487" i="1" s="1"/>
  <c r="E1144" i="1"/>
  <c r="E1143" i="1" s="1"/>
  <c r="F2205" i="1"/>
  <c r="F1965" i="1"/>
  <c r="D2639" i="1"/>
  <c r="E2624" i="1"/>
  <c r="D497" i="1"/>
  <c r="D496" i="1" s="1"/>
  <c r="E1898" i="1"/>
  <c r="E1897" i="1" s="1"/>
  <c r="E1829" i="1"/>
  <c r="E1828" i="1" s="1"/>
  <c r="E1827" i="1" s="1"/>
  <c r="D226" i="1"/>
  <c r="D259" i="1"/>
  <c r="D258" i="1" s="1"/>
  <c r="E2639" i="1"/>
  <c r="F225" i="1"/>
  <c r="F224" i="1" s="1"/>
  <c r="F55" i="1"/>
  <c r="F54" i="1" s="1"/>
  <c r="F2443" i="1"/>
  <c r="F2105" i="1"/>
  <c r="F1829" i="1" s="1"/>
  <c r="E2137" i="1"/>
  <c r="E2104" i="1"/>
  <c r="E2103" i="1" s="1"/>
  <c r="F531" i="1"/>
  <c r="F530" i="1" s="1"/>
  <c r="F973" i="1"/>
  <c r="F2627" i="1"/>
  <c r="D2624" i="1"/>
  <c r="F2104" i="1" l="1"/>
  <c r="F2103" i="1" s="1"/>
  <c r="F2274" i="1"/>
  <c r="F2273" i="1" s="1"/>
  <c r="F1828" i="1"/>
  <c r="F1827" i="1" s="1"/>
  <c r="F1556" i="1"/>
  <c r="F1555" i="1" s="1"/>
  <c r="D225" i="1"/>
  <c r="D224" i="1" s="1"/>
  <c r="D56" i="1"/>
  <c r="F498" i="1"/>
  <c r="F497" i="1" s="1"/>
  <c r="F496" i="1" s="1"/>
  <c r="F2618" i="1"/>
  <c r="E225" i="1"/>
  <c r="E224" i="1" s="1"/>
  <c r="E56" i="1"/>
  <c r="F2615" i="1" l="1"/>
  <c r="F53" i="1"/>
  <c r="F2660" i="1" s="1"/>
  <c r="F2662" i="1" s="1"/>
  <c r="F2614" i="1"/>
  <c r="F2613" i="1" s="1"/>
  <c r="E2615" i="1"/>
  <c r="E2614" i="1" s="1"/>
  <c r="E2613" i="1" s="1"/>
  <c r="E55" i="1"/>
  <c r="E54" i="1" s="1"/>
  <c r="E53" i="1" s="1"/>
  <c r="E2660" i="1" s="1"/>
  <c r="E2662" i="1" s="1"/>
  <c r="D2615" i="1"/>
  <c r="D2614" i="1" s="1"/>
  <c r="D2613" i="1" s="1"/>
  <c r="D55" i="1"/>
  <c r="D54" i="1" s="1"/>
  <c r="D53" i="1" s="1"/>
  <c r="D2660" i="1" s="1"/>
  <c r="D2662" i="1" s="1"/>
</calcChain>
</file>

<file path=xl/sharedStrings.xml><?xml version="1.0" encoding="utf-8"?>
<sst xmlns="http://schemas.openxmlformats.org/spreadsheetml/2006/main" count="2760" uniqueCount="274">
  <si>
    <t>VALMIERAS NOVADA PAŠVALDĪBAS KONSOLIDĒTĀ PAMATBUDŽETA</t>
  </si>
  <si>
    <t>Valdības funkciju klasifikācija</t>
  </si>
  <si>
    <t>Ekonomiskās klasifikācijas kods</t>
  </si>
  <si>
    <t>Rādītāji</t>
  </si>
  <si>
    <t>Apstirpināts</t>
  </si>
  <si>
    <t>Ieņēmumi kopā</t>
  </si>
  <si>
    <t>1.0.</t>
  </si>
  <si>
    <t>Nodokļu ieņēmumi</t>
  </si>
  <si>
    <t>01.111</t>
  </si>
  <si>
    <t>Iedzīvotāju ienākuma nod. iepr.gada nesadalītais atlikums</t>
  </si>
  <si>
    <t>01.112</t>
  </si>
  <si>
    <t>Iedzīvotāju ienākuma nodoklis</t>
  </si>
  <si>
    <t>04.111</t>
  </si>
  <si>
    <t>Nekustamā īpašuma nod. par zemi kārtējā gada ieņēmumi</t>
  </si>
  <si>
    <t>04.112</t>
  </si>
  <si>
    <t>Nekustamā īpašuma nod. par zemi iepriekšējo gadu parādi</t>
  </si>
  <si>
    <t>04.121</t>
  </si>
  <si>
    <t>Nekustamā īpašuma nod. par ēkām, būvēm kārtējā gada ieņēmumi</t>
  </si>
  <si>
    <t>04.122</t>
  </si>
  <si>
    <t>Nekustamā īpašuma nod. par ēkām, būvēm iepriekš.gadu parādi</t>
  </si>
  <si>
    <t>04.131</t>
  </si>
  <si>
    <t>Nekustamā īpašuma nod. par mājokli kārtējā gada ieņēmumi</t>
  </si>
  <si>
    <t>04.132</t>
  </si>
  <si>
    <t>Nekustamā īpašuma nod. par mājokli iepriekšējo gadu parādi</t>
  </si>
  <si>
    <t>05.410</t>
  </si>
  <si>
    <t>Azartspēļu nodoklis</t>
  </si>
  <si>
    <t>05.530</t>
  </si>
  <si>
    <t xml:space="preserve">Dabas resursu nodoklis </t>
  </si>
  <si>
    <t>2.0.</t>
  </si>
  <si>
    <t>Nenodokļu ieņēmumi</t>
  </si>
  <si>
    <t>08.100</t>
  </si>
  <si>
    <t>Ieņēmumi no finanšu ieguldījumiem</t>
  </si>
  <si>
    <t>08.300</t>
  </si>
  <si>
    <t>Ieņēmumi no dividendēm</t>
  </si>
  <si>
    <t>08.400</t>
  </si>
  <si>
    <t>Procentu ieņēmumi par aizdevumiem nacionālajā valūtā</t>
  </si>
  <si>
    <t>08.600</t>
  </si>
  <si>
    <t>Procentu ieņēmumi no depozītiem un kontu atlikumiem</t>
  </si>
  <si>
    <t>08.900</t>
  </si>
  <si>
    <t>Pārējie finanšu ieņēmumi</t>
  </si>
  <si>
    <t>09.100</t>
  </si>
  <si>
    <t>Valsts nodeva un kancelejas nodeva par juridiskajiem pakalpojumiem tiesu iestādēs</t>
  </si>
  <si>
    <t>09.400</t>
  </si>
  <si>
    <t>Valsts nodevas</t>
  </si>
  <si>
    <t>09.500</t>
  </si>
  <si>
    <t>Pašvaldību nodevas</t>
  </si>
  <si>
    <t>Naudas sodi un sankcijas</t>
  </si>
  <si>
    <t>Nenodokļu ieņe'mumi un ieņēmumi no zaudējumu atlīdzībām un kompensācijām</t>
  </si>
  <si>
    <t>Dažādi nenodokļu ieņēmumi</t>
  </si>
  <si>
    <t>Ieņēmumi no ēku un būvju īpašuma pārdošanas</t>
  </si>
  <si>
    <t>Ieņēmumi no zemes, meža īpašuma pārdošanas</t>
  </si>
  <si>
    <t>Ieņēmumi no pašvaldību kustamā īpašuma un mantas pārdošanas</t>
  </si>
  <si>
    <t>Ieņēmumi no valsts un pašvaldību īpašumu iznomāšanas</t>
  </si>
  <si>
    <t>3.0.</t>
  </si>
  <si>
    <t>Maksas pakalpojumi un citi pašu ieņēmumi</t>
  </si>
  <si>
    <t>Ieņēmumi no budžeta iestāžu sniegtajiem maksas pakalpojumiem</t>
  </si>
  <si>
    <t>Citi pašu ieņēmumi</t>
  </si>
  <si>
    <t>4.0.</t>
  </si>
  <si>
    <t>Ārvalstu finanšu palīdzība</t>
  </si>
  <si>
    <t>Budžeta iestādes ieņēmumi no ārvalstu finanšu palīdzības</t>
  </si>
  <si>
    <t>5.0.</t>
  </si>
  <si>
    <t>Transferti</t>
  </si>
  <si>
    <t>Pašvaldību saņemtie transferti no valsts budžeta daļēji finansētām atvasinātām publiskām personām un no budžeta nefinansētām iestādēm</t>
  </si>
  <si>
    <t>Pašvaldību saņemtie valsts budžeta transferti noteiktam mērķim</t>
  </si>
  <si>
    <t>Pašvaldību no valsts budžeta iestādēm saņemtie transferti ES politiku instrumentu un pārējās ārvalstu finanšu palīdzības līdzfinansētajiem projektiem (pasākumiem)</t>
  </si>
  <si>
    <t>Iemaksas no pāsvaldību finanšu izlīdzināšanas fonda</t>
  </si>
  <si>
    <t>Pašvaldības budžeta iekšējie transferti starp vienas pašvaldības budžeta veidiem</t>
  </si>
  <si>
    <t>Ieņēmumi pašvaldību budžetā no citām pašvaldībām</t>
  </si>
  <si>
    <t>Pašvaldības iestāžu saņemtie transferti ES politiku instrumentu un pārējās ārvalstu finanšu palīdzības līdzfinansētajiem projektiem</t>
  </si>
  <si>
    <t>II  IZDEVUMI  KOPĀ PA VALDĪBAS FUNKCIONĀLAJĀM KATEGORIJĀM</t>
  </si>
  <si>
    <t>01.000</t>
  </si>
  <si>
    <t>Vispārējie valdības dienesti</t>
  </si>
  <si>
    <t>1.Uzturēšanas izdevumi (1000,2000,3000,4000,6000,7000)</t>
  </si>
  <si>
    <t>Atlīdzība</t>
  </si>
  <si>
    <t>Atalgojums</t>
  </si>
  <si>
    <t>Darba devēja valsts sociālās apdrošināšanas obligātās iemaksas, sociāla rakstura pabalsti un kompensācijas</t>
  </si>
  <si>
    <t>Preces un pakalpojumi</t>
  </si>
  <si>
    <t>Mācību, darba un dienesta komandējumi, darba braucieni</t>
  </si>
  <si>
    <t>Pakalpojumi</t>
  </si>
  <si>
    <t>Krājumi, materiāli, energoresursi, preces, biroja preces un inventārs, ko neuzskaita kodā 5000</t>
  </si>
  <si>
    <t>Izdevumi periodikas iegādei bibliotēku krājumiem</t>
  </si>
  <si>
    <t>Budžeta iestāžu nodokļu, nodevu un naudas sodu maksājumi</t>
  </si>
  <si>
    <t>Subsīdijas un dotācijas</t>
  </si>
  <si>
    <t>Subsīdijas un dotācijas komersantiem, biedrībām un nodibinājumiem, izņemot lauksaimniecības ražošanu</t>
  </si>
  <si>
    <t>Subsīdijas komersantiem sabiedriskā transporta pakalpojumu nodrošināšanai (par pasažieru regulārajiem pārvadājumiem)</t>
  </si>
  <si>
    <t>Procentu izdevumi</t>
  </si>
  <si>
    <t>Procentu maksājumi iekšzemes kredītiestādēm</t>
  </si>
  <si>
    <t>Pārējie procentu maksājumi</t>
  </si>
  <si>
    <t>Pamatkapitāla veidošana</t>
  </si>
  <si>
    <t>Nemateriālie ieguldījumi</t>
  </si>
  <si>
    <t>Pamatlīdzekļi</t>
  </si>
  <si>
    <t>Izdevumi par kapitāla daļu pārdošanu un pārvērtēšanu, vērtspapīru tirdzniecību un pārvērtēšanu un kapitāla daļu iegādi</t>
  </si>
  <si>
    <t>Sociālie pabalsti</t>
  </si>
  <si>
    <t>Pensijas un sociālie pabalsti naudā</t>
  </si>
  <si>
    <t>Sociālie pabalsti natūrā</t>
  </si>
  <si>
    <t>Pārējie klasifikācijā neminētie maksājumi iedzīvotājiem natūrā un kompensācijas</t>
  </si>
  <si>
    <t>Kompensācijas, kuras izmaksā personām, pamatojoties uz Latvijas tiesu, Eiropas Savienības Tiesas, Eiropas Cilvēktiesību tiesas nolēmumiem</t>
  </si>
  <si>
    <t>Uzturēšanas izdevumu transferti</t>
  </si>
  <si>
    <t>Pašvaldību uzturēšanas izdevumu transferti</t>
  </si>
  <si>
    <t>Atmaksa valsts budžetā par veiktajiem izdevumiem</t>
  </si>
  <si>
    <t>Starptautiskā sadarbība</t>
  </si>
  <si>
    <t>Dažādi izdevumi, kas veidojas pēc uzkrāšanas principa un nav klasificēti iepriekš</t>
  </si>
  <si>
    <t>Zaudējumi no valūtas kursa svārstībām</t>
  </si>
  <si>
    <t>Izdevumi debitoru parādu norakstīšanai un uzkrājumu veidošanai</t>
  </si>
  <si>
    <t>Pārējie iepriekš neuzskaitītie budžeta izdevumi, kas veidojas pēc uzkrāšanas principa un nav uzskaitīti citos koda 8000 apakškodos</t>
  </si>
  <si>
    <t>01.100</t>
  </si>
  <si>
    <t xml:space="preserve">Izpildvara, likumdošanas vara, finanšuun fiskālās darbības, ārlietas </t>
  </si>
  <si>
    <t>01.300</t>
  </si>
  <si>
    <t>Vispārējās nozīmes dienesti</t>
  </si>
  <si>
    <t>01.600</t>
  </si>
  <si>
    <t>Pārējie iepriekš neklasificētie vispārējie valdības dienesti</t>
  </si>
  <si>
    <t>01.720</t>
  </si>
  <si>
    <t xml:space="preserve">Pašvaldību budžetu  parāda darījumi </t>
  </si>
  <si>
    <t>01.800</t>
  </si>
  <si>
    <t>Vispārēja rakstura transferti starp valsts pārvaldes dažādiem līmeņiem</t>
  </si>
  <si>
    <t>01.830</t>
  </si>
  <si>
    <t xml:space="preserve">Vispārēja rakstura transferti no pašvaldību budžeta pašvaldību budžetam </t>
  </si>
  <si>
    <t>01.890</t>
  </si>
  <si>
    <t>Pārējie citur neklasificētie  vispārēja rakstura transferti starp dažādiem valsts pārvaldes līmeņiem</t>
  </si>
  <si>
    <t>03.000</t>
  </si>
  <si>
    <t>Sabiedriskā kārtība un drošība</t>
  </si>
  <si>
    <t>03.100</t>
  </si>
  <si>
    <t>Policija</t>
  </si>
  <si>
    <t>03.200</t>
  </si>
  <si>
    <t>Ugunsdrošības, ugunsdzēsības, glābšanas un civilās drošības dienesti</t>
  </si>
  <si>
    <t>1.Uzturēšanas izdevumi (10000,20000,30000,40000,60000,70000)</t>
  </si>
  <si>
    <t>03.300</t>
  </si>
  <si>
    <t>Tiesu un prokuratūras iestādes</t>
  </si>
  <si>
    <t>03.600</t>
  </si>
  <si>
    <t>Pārējie  iepriekš neklasificētie sabiedriskās kārtības un drošības pakalpojumi</t>
  </si>
  <si>
    <t>04.000</t>
  </si>
  <si>
    <t>Ekonomiskā darbība</t>
  </si>
  <si>
    <t>04.100</t>
  </si>
  <si>
    <t>Vispārēja ekonomiska, komerciālaun nodarbinātības darbība</t>
  </si>
  <si>
    <t>04.200</t>
  </si>
  <si>
    <t>Lauksaimniecība, mežsaimniecība, zivsaimniecība un medniec;iba</t>
  </si>
  <si>
    <t>04.230</t>
  </si>
  <si>
    <t>Zivsaimniecība un medniecība</t>
  </si>
  <si>
    <t>04.240</t>
  </si>
  <si>
    <t>Atbalsts lauksaimniecības, mežsaimniecības, zivsaimniecības un medniecības nozaru pasākumiem</t>
  </si>
  <si>
    <t>04.300</t>
  </si>
  <si>
    <t>Kurināmais un  enerģētika</t>
  </si>
  <si>
    <t>04.400</t>
  </si>
  <si>
    <t>Ieguves rūpniecība, apstrādes rūpniecība un būvniecība</t>
  </si>
  <si>
    <t>04.500</t>
  </si>
  <si>
    <t>Transports</t>
  </si>
  <si>
    <t>04.700</t>
  </si>
  <si>
    <t>Citas nozares</t>
  </si>
  <si>
    <t>04.730</t>
  </si>
  <si>
    <t>Tūrisms</t>
  </si>
  <si>
    <t>04.740</t>
  </si>
  <si>
    <t>Vairāku mērķu attīstības projekti</t>
  </si>
  <si>
    <t>04.900</t>
  </si>
  <si>
    <t xml:space="preserve">Vispārēja ekonomiskās darbības vadība, darbība vai atbalsts </t>
  </si>
  <si>
    <t>05.000</t>
  </si>
  <si>
    <t>Vides aizsardzība</t>
  </si>
  <si>
    <t>05.100</t>
  </si>
  <si>
    <t>Atkritumu apsaimniekošana</t>
  </si>
  <si>
    <t>05.200</t>
  </si>
  <si>
    <t xml:space="preserve">Notekūdeņu apsaimniekošana </t>
  </si>
  <si>
    <t>05.300</t>
  </si>
  <si>
    <t>Vides piesārņojuma novēršana un samazināšana</t>
  </si>
  <si>
    <t>05.400</t>
  </si>
  <si>
    <t xml:space="preserve">Bioloģiskās daudzveidības un ainavas aizsardzība </t>
  </si>
  <si>
    <t>05.500</t>
  </si>
  <si>
    <t>Vides aizsardzības lietišķie pētījumi un attīstība</t>
  </si>
  <si>
    <t>05.600</t>
  </si>
  <si>
    <t>Pārējā citur neklsificētā vides aizsardzība</t>
  </si>
  <si>
    <t>06.000</t>
  </si>
  <si>
    <t>Teritoriju un mājokļu apsaimniekošana</t>
  </si>
  <si>
    <t>Pašvaldību kapitālo izdevumu transferti</t>
  </si>
  <si>
    <t>Pašvaldību kapitālo izdevumu transferti uz valsts budžetu</t>
  </si>
  <si>
    <t>06.100</t>
  </si>
  <si>
    <t xml:space="preserve">Mājokļu attīstība </t>
  </si>
  <si>
    <t>06.200</t>
  </si>
  <si>
    <t>Teritoriju attīstība</t>
  </si>
  <si>
    <t>06.300</t>
  </si>
  <si>
    <t>Ūdensapgāde</t>
  </si>
  <si>
    <t>06.400</t>
  </si>
  <si>
    <t xml:space="preserve">Ielu apgaismošana </t>
  </si>
  <si>
    <t>06.600</t>
  </si>
  <si>
    <t>Pārējā citur neklasificētā pašvaldību teritoriju un mājokļu apsaimniekošanas darbība</t>
  </si>
  <si>
    <t>07.000</t>
  </si>
  <si>
    <t>Veselība</t>
  </si>
  <si>
    <t>07.200</t>
  </si>
  <si>
    <t>Āmbulatoro ārstniecības iestāžu darbība un pakalpojumi</t>
  </si>
  <si>
    <t>07.400</t>
  </si>
  <si>
    <t>Sabiedrības veselības dienestu pakalpojumi</t>
  </si>
  <si>
    <t>07.600</t>
  </si>
  <si>
    <t>Pārējā citur neklasificēta veselības aprūpe</t>
  </si>
  <si>
    <t>08.000</t>
  </si>
  <si>
    <t>Atpūta, kultūra un reliģija</t>
  </si>
  <si>
    <t xml:space="preserve">Atpūtas un sporta pasākumi </t>
  </si>
  <si>
    <t>08.200</t>
  </si>
  <si>
    <t>Kultūra</t>
  </si>
  <si>
    <t>08.210</t>
  </si>
  <si>
    <t xml:space="preserve">Bibliotēkas </t>
  </si>
  <si>
    <t>08.220</t>
  </si>
  <si>
    <t xml:space="preserve">Muzeji un izstādes </t>
  </si>
  <si>
    <t>08.230</t>
  </si>
  <si>
    <t xml:space="preserve">Kultūras centri, nami, klubi </t>
  </si>
  <si>
    <t>08.240</t>
  </si>
  <si>
    <t xml:space="preserve">Teātri, izrādes un koncertdarbība </t>
  </si>
  <si>
    <t>08.290</t>
  </si>
  <si>
    <t xml:space="preserve">Pārējā citur neklasificētā kultūra </t>
  </si>
  <si>
    <t>Reliģisko organizāciju un citu biedrību un nodibinājumu
pakalpojumi</t>
  </si>
  <si>
    <t>Pārējie citur neklasificētie sporta, atpūtas, kultūras un reliģijas pakalpojumi</t>
  </si>
  <si>
    <t>09.000</t>
  </si>
  <si>
    <t>Izglītība</t>
  </si>
  <si>
    <t xml:space="preserve">Pirmsskolas izglītība </t>
  </si>
  <si>
    <t>09.210</t>
  </si>
  <si>
    <t>Vispārējā izglītība. Pamatizglītība.</t>
  </si>
  <si>
    <t>09.211</t>
  </si>
  <si>
    <t>Sākumskolas</t>
  </si>
  <si>
    <t>09.219</t>
  </si>
  <si>
    <t>Vispārējā izglītības mācību iestāžu izdevumi, kuras vienlaikus nodrošina vairāku ISCED-97 līmeņu izglītību</t>
  </si>
  <si>
    <t>09.220</t>
  </si>
  <si>
    <t>Profesionālā izglītība</t>
  </si>
  <si>
    <t>09.410</t>
  </si>
  <si>
    <t xml:space="preserve">Augstākās (terciārās) izglītības 1.posms </t>
  </si>
  <si>
    <t>09.510</t>
  </si>
  <si>
    <t xml:space="preserve">Interešu un profesionālās ievirzes izglītība </t>
  </si>
  <si>
    <t>09.600</t>
  </si>
  <si>
    <t>Izglītības papildus pakalpojumi</t>
  </si>
  <si>
    <t>09.610</t>
  </si>
  <si>
    <t>Izglītojamo pārvadājumu pakalpojumi</t>
  </si>
  <si>
    <t>09.620</t>
  </si>
  <si>
    <t>Īzglītojamo ēdināšanas pakalpojumi</t>
  </si>
  <si>
    <t>09.630</t>
  </si>
  <si>
    <t>Izglītojamo izmitināšanas pakalpojumi</t>
  </si>
  <si>
    <t>09.640</t>
  </si>
  <si>
    <t>Izglītojamo pārējie papildus pakalpojumi</t>
  </si>
  <si>
    <t>09.800</t>
  </si>
  <si>
    <t>Pārējā citur neklasificētā izglītība</t>
  </si>
  <si>
    <t>09.810</t>
  </si>
  <si>
    <t>Pārējā izglītības vadība</t>
  </si>
  <si>
    <t>09.820</t>
  </si>
  <si>
    <t xml:space="preserve">Pārējie citur neklasificētie izglītības pakalpojumi </t>
  </si>
  <si>
    <t>10.000</t>
  </si>
  <si>
    <t>Sociālā aizsardzība</t>
  </si>
  <si>
    <t>Sociālā aizsardzība darbanespējas gadījumā</t>
  </si>
  <si>
    <t>10.200</t>
  </si>
  <si>
    <t xml:space="preserve">Atbalsts gados veciem cilvēkiem </t>
  </si>
  <si>
    <t>10.400</t>
  </si>
  <si>
    <t>Atbalsts ģimenēm ar bērniem</t>
  </si>
  <si>
    <t xml:space="preserve">Mājokļa atbalsts </t>
  </si>
  <si>
    <t>Pārējais citur nekasificēts atbalsts sociāli atstumtām personām</t>
  </si>
  <si>
    <t xml:space="preserve">Pārējās citur neklasificētā sociālā aizsardzība </t>
  </si>
  <si>
    <t>III  IZDEVUMI   PĒC EKONOMISKĀS KLASIFIKĀCIJAS</t>
  </si>
  <si>
    <t>2.Finansēšana (9700,9800,9900)</t>
  </si>
  <si>
    <t>Aizņēmumi un aizņēmumu atmaksa</t>
  </si>
  <si>
    <t>F40320010</t>
  </si>
  <si>
    <t>Ilgtermiņa aizņēmumi no Valsts kases</t>
  </si>
  <si>
    <t>F40320020</t>
  </si>
  <si>
    <t>Ilgtermiņa aizņēmumu atmaksa Valsts kasei</t>
  </si>
  <si>
    <t>Aizdevumi un aizdevumu atmaksa</t>
  </si>
  <si>
    <t>Aizdevumi</t>
  </si>
  <si>
    <t>Aizdevumu atmaksa</t>
  </si>
  <si>
    <t>Akcijas un cita līdzdalība komersantu pašu kapitālā</t>
  </si>
  <si>
    <t>F55010003 (9910)</t>
  </si>
  <si>
    <t>Līdzdalība radniecīgo uzņēmumu kapitālā, kas nav akcijas</t>
  </si>
  <si>
    <t>Līdzdalība asociēto uzņēmumu kapitālā, kuru akcijas netiek kotētas fondu biržās</t>
  </si>
  <si>
    <t>Līdzdalība asociēto uzņēmumu kapitālā, kas nav akcijas</t>
  </si>
  <si>
    <t xml:space="preserve">III PAVISAM IZDEVUMI </t>
  </si>
  <si>
    <t>Naudas līdzekļu atlikums gada sākumā</t>
  </si>
  <si>
    <t>Naudas līdzekļu atlikums gada beigās</t>
  </si>
  <si>
    <t>Grozījumi 30.04.2026.</t>
  </si>
  <si>
    <t>Apstiprinātais plāns 30.04.2026.</t>
  </si>
  <si>
    <t>"Grozījumi Valmieras novada pašvaldības domes 2006. gada 29. janvāra saistošajos noteikumos Nr. 170</t>
  </si>
  <si>
    <t>ar grozījumiem 30.04.2026.</t>
  </si>
  <si>
    <t>Valmieras novada pašvaldības domes saistošajiem noteikumiem Nr. 180</t>
  </si>
  <si>
    <t>1. pielikums</t>
  </si>
  <si>
    <t>"Par Valmieras novada pašvaldības 2026. gada budžetu""</t>
  </si>
  <si>
    <t xml:space="preserve">IEŅĒMUMU UN IZDEVUMU TĀME 2026. GADAM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</si>
</sst>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 Baltic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b/>
      <i/>
      <sz val="10"/>
      <name val="Times New Roman Baltic"/>
      <charset val="186"/>
    </font>
    <font>
      <sz val="10"/>
      <color indexed="8"/>
      <name val="Times New Roman Baltic"/>
      <family val="1"/>
      <charset val="186"/>
    </font>
    <font>
      <b/>
      <sz val="10"/>
      <color indexed="8"/>
      <name val="Times New Roman Baltic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5">
    <xf numFmtId="0" fontId="0" fillId="0" borderId="0" xfId="0"/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/>
    <xf numFmtId="3" fontId="6" fillId="2" borderId="8" xfId="1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/>
    <xf numFmtId="3" fontId="6" fillId="0" borderId="6" xfId="1" applyNumberFormat="1" applyFont="1" applyBorder="1" applyAlignment="1">
      <alignment horizontal="center"/>
    </xf>
    <xf numFmtId="0" fontId="5" fillId="0" borderId="9" xfId="1" applyFont="1" applyBorder="1"/>
    <xf numFmtId="0" fontId="5" fillId="0" borderId="6" xfId="1" quotePrefix="1" applyFont="1" applyBorder="1" applyAlignment="1">
      <alignment horizontal="right"/>
    </xf>
    <xf numFmtId="0" fontId="5" fillId="0" borderId="7" xfId="1" applyFont="1" applyBorder="1"/>
    <xf numFmtId="3" fontId="5" fillId="0" borderId="6" xfId="1" applyNumberFormat="1" applyFont="1" applyBorder="1"/>
    <xf numFmtId="0" fontId="5" fillId="0" borderId="6" xfId="1" quotePrefix="1" applyFont="1" applyBorder="1" applyAlignment="1" applyProtection="1">
      <alignment horizontal="right"/>
      <protection locked="0"/>
    </xf>
    <xf numFmtId="0" fontId="5" fillId="0" borderId="6" xfId="1" applyFont="1" applyBorder="1" applyProtection="1">
      <protection locked="0"/>
    </xf>
    <xf numFmtId="0" fontId="6" fillId="0" borderId="9" xfId="1" applyFont="1" applyBorder="1" applyAlignment="1">
      <alignment horizontal="center"/>
    </xf>
    <xf numFmtId="0" fontId="5" fillId="0" borderId="6" xfId="1" applyFont="1" applyBorder="1"/>
    <xf numFmtId="164" fontId="5" fillId="0" borderId="6" xfId="1" applyNumberFormat="1" applyFont="1" applyBorder="1"/>
    <xf numFmtId="164" fontId="5" fillId="0" borderId="6" xfId="1" applyNumberFormat="1" applyFont="1" applyBorder="1" applyProtection="1">
      <protection locked="0"/>
    </xf>
    <xf numFmtId="164" fontId="5" fillId="0" borderId="6" xfId="1" quotePrefix="1" applyNumberFormat="1" applyFont="1" applyBorder="1" applyAlignment="1">
      <alignment horizontal="right"/>
    </xf>
    <xf numFmtId="164" fontId="5" fillId="0" borderId="6" xfId="1" quotePrefix="1" applyNumberFormat="1" applyFont="1" applyBorder="1" applyAlignment="1" applyProtection="1">
      <alignment horizontal="right"/>
      <protection locked="0"/>
    </xf>
    <xf numFmtId="0" fontId="5" fillId="0" borderId="7" xfId="1" applyFont="1" applyBorder="1" applyProtection="1">
      <protection locked="0"/>
    </xf>
    <xf numFmtId="164" fontId="6" fillId="0" borderId="6" xfId="1" applyNumberFormat="1" applyFont="1" applyBorder="1" applyAlignment="1">
      <alignment horizontal="center"/>
    </xf>
    <xf numFmtId="0" fontId="5" fillId="0" borderId="6" xfId="1" applyFont="1" applyBorder="1" applyAlignment="1" applyProtection="1">
      <alignment wrapText="1"/>
      <protection locked="0"/>
    </xf>
    <xf numFmtId="164" fontId="5" fillId="0" borderId="6" xfId="0" quotePrefix="1" applyNumberFormat="1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0" borderId="7" xfId="1" applyFont="1" applyBorder="1" applyAlignment="1">
      <alignment wrapText="1"/>
    </xf>
    <xf numFmtId="0" fontId="5" fillId="2" borderId="9" xfId="1" applyFont="1" applyFill="1" applyBorder="1"/>
    <xf numFmtId="0" fontId="6" fillId="2" borderId="7" xfId="1" applyFont="1" applyFill="1" applyBorder="1" applyAlignment="1">
      <alignment horizontal="center" wrapText="1"/>
    </xf>
    <xf numFmtId="3" fontId="6" fillId="2" borderId="6" xfId="1" applyNumberFormat="1" applyFont="1" applyFill="1" applyBorder="1" applyAlignment="1">
      <alignment horizontal="center"/>
    </xf>
    <xf numFmtId="0" fontId="6" fillId="3" borderId="9" xfId="1" quotePrefix="1" applyFont="1" applyFill="1" applyBorder="1" applyAlignment="1">
      <alignment horizontal="left"/>
    </xf>
    <xf numFmtId="0" fontId="6" fillId="3" borderId="6" xfId="1" applyFont="1" applyFill="1" applyBorder="1" applyAlignment="1">
      <alignment horizontal="center"/>
    </xf>
    <xf numFmtId="0" fontId="6" fillId="3" borderId="7" xfId="1" applyFont="1" applyFill="1" applyBorder="1"/>
    <xf numFmtId="3" fontId="6" fillId="3" borderId="7" xfId="1" applyNumberFormat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3" fontId="4" fillId="4" borderId="6" xfId="1" applyNumberFormat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left"/>
    </xf>
    <xf numFmtId="3" fontId="7" fillId="4" borderId="6" xfId="1" applyNumberFormat="1" applyFont="1" applyFill="1" applyBorder="1" applyAlignment="1">
      <alignment horizontal="center"/>
    </xf>
    <xf numFmtId="0" fontId="4" fillId="4" borderId="6" xfId="1" applyFont="1" applyFill="1" applyBorder="1" applyAlignment="1">
      <alignment horizontal="right"/>
    </xf>
    <xf numFmtId="0" fontId="4" fillId="4" borderId="7" xfId="1" applyFont="1" applyFill="1" applyBorder="1" applyAlignment="1">
      <alignment horizontal="left"/>
    </xf>
    <xf numFmtId="3" fontId="4" fillId="4" borderId="6" xfId="1" applyNumberFormat="1" applyFont="1" applyFill="1" applyBorder="1" applyAlignment="1">
      <alignment horizontal="right"/>
    </xf>
    <xf numFmtId="0" fontId="4" fillId="4" borderId="7" xfId="1" applyFont="1" applyFill="1" applyBorder="1" applyAlignment="1">
      <alignment horizontal="left" wrapText="1"/>
    </xf>
    <xf numFmtId="0" fontId="5" fillId="0" borderId="9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wrapText="1"/>
    </xf>
    <xf numFmtId="3" fontId="7" fillId="0" borderId="6" xfId="1" applyNumberFormat="1" applyFont="1" applyBorder="1" applyAlignment="1">
      <alignment horizontal="center"/>
    </xf>
    <xf numFmtId="0" fontId="4" fillId="0" borderId="6" xfId="1" applyFont="1" applyBorder="1" applyAlignment="1">
      <alignment horizontal="right"/>
    </xf>
    <xf numFmtId="0" fontId="4" fillId="0" borderId="10" xfId="1" applyFont="1" applyBorder="1" applyAlignment="1">
      <alignment wrapText="1"/>
    </xf>
    <xf numFmtId="3" fontId="4" fillId="0" borderId="6" xfId="1" applyNumberFormat="1" applyFont="1" applyBorder="1" applyAlignment="1">
      <alignment horizontal="right"/>
    </xf>
    <xf numFmtId="0" fontId="6" fillId="0" borderId="10" xfId="1" applyFont="1" applyBorder="1"/>
    <xf numFmtId="1" fontId="6" fillId="0" borderId="6" xfId="1" applyNumberFormat="1" applyFont="1" applyBorder="1"/>
    <xf numFmtId="1" fontId="4" fillId="0" borderId="7" xfId="1" applyNumberFormat="1" applyFont="1" applyBorder="1"/>
    <xf numFmtId="0" fontId="4" fillId="0" borderId="7" xfId="1" applyFont="1" applyBorder="1"/>
    <xf numFmtId="0" fontId="4" fillId="0" borderId="7" xfId="1" applyFont="1" applyBorder="1" applyAlignment="1">
      <alignment wrapText="1"/>
    </xf>
    <xf numFmtId="0" fontId="4" fillId="0" borderId="11" xfId="1" applyFont="1" applyBorder="1" applyAlignment="1">
      <alignment horizontal="right"/>
    </xf>
    <xf numFmtId="0" fontId="4" fillId="0" borderId="10" xfId="1" applyFont="1" applyBorder="1"/>
    <xf numFmtId="0" fontId="6" fillId="0" borderId="11" xfId="1" applyFont="1" applyBorder="1" applyAlignment="1" applyProtection="1">
      <alignment horizontal="center"/>
      <protection locked="0"/>
    </xf>
    <xf numFmtId="0" fontId="6" fillId="0" borderId="12" xfId="1" applyFont="1" applyBorder="1" applyAlignment="1" applyProtection="1">
      <alignment horizontal="left" wrapText="1"/>
      <protection locked="0"/>
    </xf>
    <xf numFmtId="0" fontId="4" fillId="0" borderId="11" xfId="1" applyFont="1" applyBorder="1" applyAlignment="1" applyProtection="1">
      <alignment horizontal="right"/>
      <protection locked="0"/>
    </xf>
    <xf numFmtId="0" fontId="4" fillId="0" borderId="10" xfId="1" applyFont="1" applyBorder="1" applyAlignment="1" applyProtection="1">
      <alignment horizontal="left" wrapText="1"/>
      <protection locked="0"/>
    </xf>
    <xf numFmtId="0" fontId="8" fillId="5" borderId="9" xfId="1" quotePrefix="1" applyFont="1" applyFill="1" applyBorder="1" applyAlignment="1">
      <alignment horizontal="right"/>
    </xf>
    <xf numFmtId="0" fontId="8" fillId="5" borderId="6" xfId="1" applyFont="1" applyFill="1" applyBorder="1" applyAlignment="1">
      <alignment horizontal="center"/>
    </xf>
    <xf numFmtId="0" fontId="8" fillId="5" borderId="7" xfId="1" applyFont="1" applyFill="1" applyBorder="1"/>
    <xf numFmtId="3" fontId="7" fillId="5" borderId="7" xfId="1" applyNumberFormat="1" applyFont="1" applyFill="1" applyBorder="1" applyAlignment="1">
      <alignment horizontal="center"/>
    </xf>
    <xf numFmtId="3" fontId="4" fillId="0" borderId="6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0" fontId="8" fillId="6" borderId="9" xfId="1" quotePrefix="1" applyFont="1" applyFill="1" applyBorder="1" applyAlignment="1">
      <alignment horizontal="right"/>
    </xf>
    <xf numFmtId="0" fontId="8" fillId="6" borderId="6" xfId="1" applyFont="1" applyFill="1" applyBorder="1" applyAlignment="1">
      <alignment horizontal="center"/>
    </xf>
    <xf numFmtId="0" fontId="8" fillId="6" borderId="7" xfId="1" applyFont="1" applyFill="1" applyBorder="1"/>
    <xf numFmtId="3" fontId="7" fillId="6" borderId="7" xfId="1" applyNumberFormat="1" applyFont="1" applyFill="1" applyBorder="1" applyAlignment="1">
      <alignment horizontal="center"/>
    </xf>
    <xf numFmtId="0" fontId="8" fillId="0" borderId="9" xfId="1" quotePrefix="1" applyFont="1" applyBorder="1" applyAlignment="1">
      <alignment horizontal="right"/>
    </xf>
    <xf numFmtId="0" fontId="8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8" fillId="6" borderId="7" xfId="1" applyFont="1" applyFill="1" applyBorder="1" applyAlignment="1">
      <alignment wrapText="1"/>
    </xf>
    <xf numFmtId="0" fontId="6" fillId="3" borderId="9" xfId="1" applyFont="1" applyFill="1" applyBorder="1" applyAlignment="1">
      <alignment horizontal="left"/>
    </xf>
    <xf numFmtId="3" fontId="4" fillId="7" borderId="6" xfId="1" applyNumberFormat="1" applyFont="1" applyFill="1" applyBorder="1" applyAlignment="1">
      <alignment horizontal="right"/>
    </xf>
    <xf numFmtId="0" fontId="8" fillId="8" borderId="9" xfId="1" quotePrefix="1" applyFont="1" applyFill="1" applyBorder="1" applyAlignment="1">
      <alignment horizontal="right"/>
    </xf>
    <xf numFmtId="0" fontId="8" fillId="8" borderId="6" xfId="1" applyFont="1" applyFill="1" applyBorder="1" applyAlignment="1">
      <alignment horizontal="center"/>
    </xf>
    <xf numFmtId="0" fontId="8" fillId="8" borderId="7" xfId="1" applyFont="1" applyFill="1" applyBorder="1"/>
    <xf numFmtId="3" fontId="7" fillId="8" borderId="7" xfId="1" applyNumberFormat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6" fillId="0" borderId="10" xfId="1" applyFont="1" applyBorder="1" applyAlignment="1" applyProtection="1">
      <alignment horizontal="left" wrapText="1"/>
      <protection locked="0"/>
    </xf>
    <xf numFmtId="0" fontId="7" fillId="3" borderId="9" xfId="1" quotePrefix="1" applyFont="1" applyFill="1" applyBorder="1" applyAlignment="1">
      <alignment horizontal="left"/>
    </xf>
    <xf numFmtId="0" fontId="7" fillId="3" borderId="6" xfId="1" applyFont="1" applyFill="1" applyBorder="1" applyAlignment="1">
      <alignment horizontal="center"/>
    </xf>
    <xf numFmtId="0" fontId="7" fillId="3" borderId="7" xfId="1" applyFont="1" applyFill="1" applyBorder="1"/>
    <xf numFmtId="0" fontId="7" fillId="0" borderId="11" xfId="1" applyFont="1" applyBorder="1" applyAlignment="1" applyProtection="1">
      <alignment horizontal="center"/>
      <protection locked="0"/>
    </xf>
    <xf numFmtId="0" fontId="7" fillId="0" borderId="10" xfId="1" applyFont="1" applyBorder="1" applyAlignment="1" applyProtection="1">
      <alignment horizontal="left" wrapText="1"/>
      <protection locked="0"/>
    </xf>
    <xf numFmtId="0" fontId="8" fillId="5" borderId="7" xfId="1" applyFont="1" applyFill="1" applyBorder="1" applyAlignment="1">
      <alignment wrapText="1"/>
    </xf>
    <xf numFmtId="3" fontId="7" fillId="5" borderId="6" xfId="1" applyNumberFormat="1" applyFont="1" applyFill="1" applyBorder="1" applyAlignment="1">
      <alignment horizontal="center"/>
    </xf>
    <xf numFmtId="0" fontId="8" fillId="8" borderId="7" xfId="1" applyFont="1" applyFill="1" applyBorder="1" applyAlignment="1">
      <alignment wrapText="1"/>
    </xf>
    <xf numFmtId="164" fontId="8" fillId="5" borderId="9" xfId="1" quotePrefix="1" applyNumberFormat="1" applyFont="1" applyFill="1" applyBorder="1" applyAlignment="1">
      <alignment horizontal="right"/>
    </xf>
    <xf numFmtId="0" fontId="5" fillId="2" borderId="9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left"/>
    </xf>
    <xf numFmtId="0" fontId="6" fillId="2" borderId="7" xfId="1" applyFont="1" applyFill="1" applyBorder="1" applyAlignment="1">
      <alignment horizontal="center"/>
    </xf>
    <xf numFmtId="3" fontId="6" fillId="4" borderId="6" xfId="1" applyNumberFormat="1" applyFont="1" applyFill="1" applyBorder="1" applyAlignment="1">
      <alignment horizontal="right"/>
    </xf>
    <xf numFmtId="3" fontId="6" fillId="4" borderId="6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3" fontId="6" fillId="2" borderId="6" xfId="1" applyNumberFormat="1" applyFont="1" applyFill="1" applyBorder="1" applyAlignment="1">
      <alignment horizontal="right"/>
    </xf>
    <xf numFmtId="0" fontId="4" fillId="0" borderId="9" xfId="1" applyFont="1" applyBorder="1" applyAlignment="1">
      <alignment horizontal="right"/>
    </xf>
    <xf numFmtId="0" fontId="4" fillId="0" borderId="6" xfId="1" applyFont="1" applyBorder="1" applyAlignment="1">
      <alignment wrapText="1"/>
    </xf>
    <xf numFmtId="3" fontId="5" fillId="0" borderId="6" xfId="1" applyNumberFormat="1" applyFont="1" applyBorder="1" applyAlignment="1">
      <alignment horizontal="right"/>
    </xf>
    <xf numFmtId="0" fontId="5" fillId="0" borderId="12" xfId="1" applyFont="1" applyBorder="1" applyAlignment="1">
      <alignment horizontal="center"/>
    </xf>
    <xf numFmtId="0" fontId="5" fillId="0" borderId="6" xfId="1" applyFont="1" applyBorder="1" applyAlignment="1">
      <alignment horizontal="right"/>
    </xf>
    <xf numFmtId="0" fontId="5" fillId="0" borderId="11" xfId="1" applyFont="1" applyBorder="1" applyAlignment="1">
      <alignment horizontal="right"/>
    </xf>
    <xf numFmtId="0" fontId="5" fillId="2" borderId="12" xfId="1" applyFont="1" applyFill="1" applyBorder="1"/>
    <xf numFmtId="0" fontId="9" fillId="2" borderId="11" xfId="1" applyFont="1" applyFill="1" applyBorder="1" applyAlignment="1">
      <alignment horizontal="left"/>
    </xf>
    <xf numFmtId="0" fontId="10" fillId="2" borderId="10" xfId="1" applyFont="1" applyFill="1" applyBorder="1" applyAlignment="1">
      <alignment horizontal="center"/>
    </xf>
    <xf numFmtId="3" fontId="10" fillId="2" borderId="11" xfId="1" applyNumberFormat="1" applyFont="1" applyFill="1" applyBorder="1" applyAlignment="1">
      <alignment horizontal="right"/>
    </xf>
    <xf numFmtId="0" fontId="5" fillId="2" borderId="1" xfId="1" applyFont="1" applyFill="1" applyBorder="1"/>
    <xf numFmtId="0" fontId="5" fillId="2" borderId="1" xfId="1" applyFont="1" applyFill="1" applyBorder="1" applyAlignment="1">
      <alignment horizontal="center"/>
    </xf>
    <xf numFmtId="0" fontId="6" fillId="2" borderId="1" xfId="1" applyFont="1" applyFill="1" applyBorder="1"/>
    <xf numFmtId="3" fontId="6" fillId="2" borderId="1" xfId="1" applyNumberFormat="1" applyFont="1" applyFill="1" applyBorder="1" applyAlignment="1">
      <alignment horizontal="center"/>
    </xf>
    <xf numFmtId="0" fontId="5" fillId="2" borderId="13" xfId="1" applyFont="1" applyFill="1" applyBorder="1"/>
    <xf numFmtId="0" fontId="5" fillId="2" borderId="14" xfId="1" applyFont="1" applyFill="1" applyBorder="1" applyAlignment="1">
      <alignment horizontal="center"/>
    </xf>
    <xf numFmtId="0" fontId="6" fillId="2" borderId="15" xfId="1" applyFont="1" applyFill="1" applyBorder="1"/>
    <xf numFmtId="3" fontId="6" fillId="2" borderId="14" xfId="1" applyNumberFormat="1" applyFont="1" applyFill="1" applyBorder="1" applyAlignment="1">
      <alignment horizontal="center"/>
    </xf>
    <xf numFmtId="0" fontId="2" fillId="0" borderId="0" xfId="1"/>
    <xf numFmtId="0" fontId="5" fillId="0" borderId="0" xfId="1" applyFont="1"/>
    <xf numFmtId="3" fontId="5" fillId="0" borderId="0" xfId="1" applyNumberFormat="1" applyFont="1"/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Normal" xfId="0" builtinId="0"/>
    <cellStyle name="Normal 4" xfId="1" xr:uid="{CEC0927F-0F93-48BD-87F9-30238761B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B67A-EFB8-4B22-BCF8-D8756EE0DF28}">
  <dimension ref="A1:F2678"/>
  <sheetViews>
    <sheetView tabSelected="1" topLeftCell="A2639" workbookViewId="0">
      <selection activeCell="G10" sqref="G10"/>
    </sheetView>
  </sheetViews>
  <sheetFormatPr defaultRowHeight="14.4" outlineLevelRow="1" x14ac:dyDescent="0.3"/>
  <cols>
    <col min="1" max="1" width="10.6640625" customWidth="1"/>
    <col min="2" max="2" width="12.6640625" customWidth="1"/>
    <col min="3" max="3" width="68" customWidth="1"/>
    <col min="4" max="4" width="14.109375" style="2" customWidth="1"/>
    <col min="5" max="5" width="13.5546875" style="2" customWidth="1"/>
    <col min="6" max="6" width="14.6640625" style="2" customWidth="1"/>
  </cols>
  <sheetData>
    <row r="1" spans="1:6" x14ac:dyDescent="0.3">
      <c r="D1" s="1"/>
      <c r="E1" s="1"/>
      <c r="F1" s="1" t="s">
        <v>271</v>
      </c>
    </row>
    <row r="2" spans="1:6" x14ac:dyDescent="0.3">
      <c r="D2" s="1"/>
      <c r="E2" s="1"/>
      <c r="F2" s="1" t="s">
        <v>270</v>
      </c>
    </row>
    <row r="3" spans="1:6" x14ac:dyDescent="0.3">
      <c r="C3" s="134" t="s">
        <v>268</v>
      </c>
      <c r="D3" s="134"/>
      <c r="E3" s="134"/>
      <c r="F3" s="134"/>
    </row>
    <row r="4" spans="1:6" x14ac:dyDescent="0.3">
      <c r="D4" s="1"/>
      <c r="E4" s="1"/>
      <c r="F4" s="1" t="s">
        <v>272</v>
      </c>
    </row>
    <row r="5" spans="1:6" ht="9.75" customHeight="1" x14ac:dyDescent="0.3"/>
    <row r="6" spans="1:6" ht="12" customHeight="1" x14ac:dyDescent="0.3">
      <c r="A6" s="133" t="s">
        <v>0</v>
      </c>
      <c r="B6" s="133"/>
      <c r="C6" s="133"/>
      <c r="D6" s="133"/>
      <c r="E6"/>
      <c r="F6"/>
    </row>
    <row r="7" spans="1:6" ht="12" customHeight="1" x14ac:dyDescent="0.3">
      <c r="A7" s="133" t="s">
        <v>273</v>
      </c>
      <c r="B7" s="133"/>
      <c r="C7" s="133"/>
      <c r="D7" s="133"/>
      <c r="E7"/>
      <c r="F7"/>
    </row>
    <row r="8" spans="1:6" ht="12" customHeight="1" x14ac:dyDescent="0.3">
      <c r="A8" s="3"/>
      <c r="B8" s="3"/>
      <c r="C8" s="4" t="s">
        <v>269</v>
      </c>
      <c r="D8" s="3"/>
      <c r="E8" s="3"/>
      <c r="F8" s="3"/>
    </row>
    <row r="9" spans="1:6" ht="12" customHeight="1" x14ac:dyDescent="0.3">
      <c r="A9" s="5"/>
      <c r="B9" s="5"/>
      <c r="C9" s="5"/>
      <c r="D9" s="6"/>
      <c r="E9" s="6"/>
      <c r="F9" s="6"/>
    </row>
    <row r="10" spans="1:6" ht="50.1" customHeight="1" x14ac:dyDescent="0.3">
      <c r="A10" s="7" t="s">
        <v>1</v>
      </c>
      <c r="B10" s="8" t="s">
        <v>2</v>
      </c>
      <c r="C10" s="8" t="s">
        <v>3</v>
      </c>
      <c r="D10" s="9" t="s">
        <v>4</v>
      </c>
      <c r="E10" s="9" t="s">
        <v>266</v>
      </c>
      <c r="F10" s="9" t="s">
        <v>267</v>
      </c>
    </row>
    <row r="11" spans="1:6" ht="15" customHeight="1" x14ac:dyDescent="0.3">
      <c r="A11" s="10">
        <v>1</v>
      </c>
      <c r="B11" s="11">
        <v>2</v>
      </c>
      <c r="C11" s="12">
        <v>3</v>
      </c>
      <c r="D11" s="13">
        <v>4</v>
      </c>
      <c r="E11" s="13">
        <v>5</v>
      </c>
      <c r="F11" s="13">
        <v>6</v>
      </c>
    </row>
    <row r="12" spans="1:6" ht="17.100000000000001" customHeight="1" x14ac:dyDescent="0.3">
      <c r="A12" s="14"/>
      <c r="B12" s="14"/>
      <c r="C12" s="15" t="s">
        <v>5</v>
      </c>
      <c r="D12" s="16">
        <f t="shared" ref="D12:F12" si="0">D13+D24+D40+D43+D45</f>
        <v>118481247</v>
      </c>
      <c r="E12" s="16">
        <f>E13+E24+E40+E43+E45</f>
        <v>41594</v>
      </c>
      <c r="F12" s="16">
        <f t="shared" si="0"/>
        <v>118522841</v>
      </c>
    </row>
    <row r="13" spans="1:6" ht="12" customHeight="1" x14ac:dyDescent="0.3">
      <c r="A13" s="17" t="s">
        <v>6</v>
      </c>
      <c r="B13" s="17"/>
      <c r="C13" s="18" t="s">
        <v>7</v>
      </c>
      <c r="D13" s="19">
        <f>SUM(D14:D23)</f>
        <v>56202048</v>
      </c>
      <c r="E13" s="19">
        <f t="shared" ref="E13:F13" si="1">SUM(E14:E23)</f>
        <v>0</v>
      </c>
      <c r="F13" s="19">
        <f t="shared" si="1"/>
        <v>56202048</v>
      </c>
    </row>
    <row r="14" spans="1:6" ht="12" customHeight="1" x14ac:dyDescent="0.3">
      <c r="A14" s="20"/>
      <c r="B14" s="21" t="s">
        <v>8</v>
      </c>
      <c r="C14" s="22" t="s">
        <v>9</v>
      </c>
      <c r="D14" s="23"/>
      <c r="E14" s="23"/>
      <c r="F14" s="23"/>
    </row>
    <row r="15" spans="1:6" ht="12" customHeight="1" x14ac:dyDescent="0.3">
      <c r="A15" s="20"/>
      <c r="B15" s="21" t="s">
        <v>10</v>
      </c>
      <c r="C15" s="22" t="s">
        <v>11</v>
      </c>
      <c r="D15" s="23">
        <v>51466755</v>
      </c>
      <c r="E15" s="23"/>
      <c r="F15" s="23">
        <f t="shared" ref="F15:F23" si="2">D15+E15</f>
        <v>51466755</v>
      </c>
    </row>
    <row r="16" spans="1:6" ht="12" customHeight="1" x14ac:dyDescent="0.3">
      <c r="A16" s="20"/>
      <c r="B16" s="21" t="s">
        <v>12</v>
      </c>
      <c r="C16" s="22" t="s">
        <v>13</v>
      </c>
      <c r="D16" s="23">
        <v>2343833</v>
      </c>
      <c r="E16" s="23"/>
      <c r="F16" s="23">
        <f t="shared" si="2"/>
        <v>2343833</v>
      </c>
    </row>
    <row r="17" spans="1:6" ht="12" customHeight="1" x14ac:dyDescent="0.3">
      <c r="A17" s="20"/>
      <c r="B17" s="21" t="s">
        <v>14</v>
      </c>
      <c r="C17" s="22" t="s">
        <v>15</v>
      </c>
      <c r="D17" s="23">
        <v>167064</v>
      </c>
      <c r="E17" s="23"/>
      <c r="F17" s="23">
        <f t="shared" si="2"/>
        <v>167064</v>
      </c>
    </row>
    <row r="18" spans="1:6" ht="12" customHeight="1" x14ac:dyDescent="0.3">
      <c r="A18" s="20"/>
      <c r="B18" s="21" t="s">
        <v>16</v>
      </c>
      <c r="C18" s="22" t="s">
        <v>17</v>
      </c>
      <c r="D18" s="23">
        <v>1192640</v>
      </c>
      <c r="E18" s="23"/>
      <c r="F18" s="23">
        <f t="shared" si="2"/>
        <v>1192640</v>
      </c>
    </row>
    <row r="19" spans="1:6" ht="12" customHeight="1" x14ac:dyDescent="0.3">
      <c r="A19" s="20"/>
      <c r="B19" s="21" t="s">
        <v>18</v>
      </c>
      <c r="C19" s="22" t="s">
        <v>19</v>
      </c>
      <c r="D19" s="23">
        <v>71968</v>
      </c>
      <c r="E19" s="23"/>
      <c r="F19" s="23">
        <f t="shared" si="2"/>
        <v>71968</v>
      </c>
    </row>
    <row r="20" spans="1:6" ht="12" customHeight="1" x14ac:dyDescent="0.3">
      <c r="A20" s="20"/>
      <c r="B20" s="24" t="s">
        <v>20</v>
      </c>
      <c r="C20" s="25" t="s">
        <v>21</v>
      </c>
      <c r="D20" s="23">
        <v>569741</v>
      </c>
      <c r="E20" s="23"/>
      <c r="F20" s="23">
        <f t="shared" si="2"/>
        <v>569741</v>
      </c>
    </row>
    <row r="21" spans="1:6" ht="12" customHeight="1" x14ac:dyDescent="0.3">
      <c r="A21" s="20"/>
      <c r="B21" s="24" t="s">
        <v>22</v>
      </c>
      <c r="C21" s="25" t="s">
        <v>23</v>
      </c>
      <c r="D21" s="23">
        <v>54527</v>
      </c>
      <c r="E21" s="23"/>
      <c r="F21" s="23">
        <f t="shared" si="2"/>
        <v>54527</v>
      </c>
    </row>
    <row r="22" spans="1:6" ht="12" customHeight="1" x14ac:dyDescent="0.3">
      <c r="A22" s="20"/>
      <c r="B22" s="21" t="s">
        <v>24</v>
      </c>
      <c r="C22" s="22" t="s">
        <v>25</v>
      </c>
      <c r="D22" s="23">
        <v>39180</v>
      </c>
      <c r="E22" s="23"/>
      <c r="F22" s="23">
        <f t="shared" si="2"/>
        <v>39180</v>
      </c>
    </row>
    <row r="23" spans="1:6" ht="12" customHeight="1" x14ac:dyDescent="0.3">
      <c r="A23" s="20"/>
      <c r="B23" s="21" t="s">
        <v>26</v>
      </c>
      <c r="C23" s="22" t="s">
        <v>27</v>
      </c>
      <c r="D23" s="23">
        <v>296340</v>
      </c>
      <c r="E23" s="23"/>
      <c r="F23" s="23">
        <f t="shared" si="2"/>
        <v>296340</v>
      </c>
    </row>
    <row r="24" spans="1:6" ht="12" customHeight="1" collapsed="1" x14ac:dyDescent="0.3">
      <c r="A24" s="17" t="s">
        <v>28</v>
      </c>
      <c r="B24" s="17"/>
      <c r="C24" s="18" t="s">
        <v>29</v>
      </c>
      <c r="D24" s="19">
        <f t="shared" ref="D24:F24" si="3">SUM(D25:D39)</f>
        <v>3445767</v>
      </c>
      <c r="E24" s="19">
        <f t="shared" si="3"/>
        <v>125566</v>
      </c>
      <c r="F24" s="19">
        <f t="shared" si="3"/>
        <v>3571333</v>
      </c>
    </row>
    <row r="25" spans="1:6" ht="12" hidden="1" customHeight="1" outlineLevel="1" x14ac:dyDescent="0.3">
      <c r="A25" s="26"/>
      <c r="B25" s="24" t="s">
        <v>30</v>
      </c>
      <c r="C25" s="25" t="s">
        <v>31</v>
      </c>
      <c r="D25" s="23"/>
      <c r="E25" s="23"/>
      <c r="F25" s="23"/>
    </row>
    <row r="26" spans="1:6" ht="12" customHeight="1" collapsed="1" x14ac:dyDescent="0.3">
      <c r="A26" s="26"/>
      <c r="B26" s="24" t="s">
        <v>32</v>
      </c>
      <c r="C26" s="25" t="s">
        <v>33</v>
      </c>
      <c r="D26" s="23">
        <v>0</v>
      </c>
      <c r="E26" s="23">
        <v>104072</v>
      </c>
      <c r="F26" s="23">
        <f t="shared" ref="F26:F39" si="4">D26+E26</f>
        <v>104072</v>
      </c>
    </row>
    <row r="27" spans="1:6" ht="12" hidden="1" customHeight="1" outlineLevel="1" x14ac:dyDescent="0.3">
      <c r="A27" s="20"/>
      <c r="B27" s="21" t="s">
        <v>34</v>
      </c>
      <c r="C27" s="27" t="s">
        <v>35</v>
      </c>
      <c r="D27" s="23"/>
      <c r="E27" s="23"/>
      <c r="F27" s="23">
        <f t="shared" si="4"/>
        <v>0</v>
      </c>
    </row>
    <row r="28" spans="1:6" ht="12" customHeight="1" collapsed="1" x14ac:dyDescent="0.3">
      <c r="A28" s="20"/>
      <c r="B28" s="21" t="s">
        <v>36</v>
      </c>
      <c r="C28" s="27" t="s">
        <v>37</v>
      </c>
      <c r="D28" s="23">
        <f>12000+540</f>
        <v>12540</v>
      </c>
      <c r="E28" s="23">
        <v>1446</v>
      </c>
      <c r="F28" s="23">
        <f t="shared" si="4"/>
        <v>13986</v>
      </c>
    </row>
    <row r="29" spans="1:6" ht="12" hidden="1" customHeight="1" outlineLevel="1" x14ac:dyDescent="0.3">
      <c r="A29" s="20"/>
      <c r="B29" s="21" t="s">
        <v>38</v>
      </c>
      <c r="C29" s="22" t="s">
        <v>39</v>
      </c>
      <c r="D29" s="23"/>
      <c r="E29" s="23"/>
      <c r="F29" s="23">
        <f t="shared" si="4"/>
        <v>0</v>
      </c>
    </row>
    <row r="30" spans="1:6" ht="12" hidden="1" customHeight="1" outlineLevel="1" x14ac:dyDescent="0.3">
      <c r="A30" s="20"/>
      <c r="B30" s="21" t="s">
        <v>40</v>
      </c>
      <c r="C30" s="22" t="s">
        <v>41</v>
      </c>
      <c r="D30" s="23"/>
      <c r="E30" s="23"/>
      <c r="F30" s="23">
        <f t="shared" si="4"/>
        <v>0</v>
      </c>
    </row>
    <row r="31" spans="1:6" ht="12" customHeight="1" collapsed="1" x14ac:dyDescent="0.3">
      <c r="A31" s="20"/>
      <c r="B31" s="21" t="s">
        <v>42</v>
      </c>
      <c r="C31" s="22" t="s">
        <v>43</v>
      </c>
      <c r="D31" s="23">
        <v>27000</v>
      </c>
      <c r="E31" s="23"/>
      <c r="F31" s="23">
        <f t="shared" si="4"/>
        <v>27000</v>
      </c>
    </row>
    <row r="32" spans="1:6" ht="12" customHeight="1" x14ac:dyDescent="0.3">
      <c r="A32" s="20"/>
      <c r="B32" s="21" t="s">
        <v>44</v>
      </c>
      <c r="C32" s="22" t="s">
        <v>45</v>
      </c>
      <c r="D32" s="23">
        <v>35500</v>
      </c>
      <c r="E32" s="23"/>
      <c r="F32" s="23">
        <f t="shared" si="4"/>
        <v>35500</v>
      </c>
    </row>
    <row r="33" spans="1:6" ht="12" customHeight="1" x14ac:dyDescent="0.3">
      <c r="A33" s="20"/>
      <c r="B33" s="28">
        <v>10.1</v>
      </c>
      <c r="C33" s="22" t="s">
        <v>46</v>
      </c>
      <c r="D33" s="23">
        <v>136000</v>
      </c>
      <c r="E33" s="23"/>
      <c r="F33" s="23">
        <f t="shared" si="4"/>
        <v>136000</v>
      </c>
    </row>
    <row r="34" spans="1:6" ht="12" customHeight="1" x14ac:dyDescent="0.3">
      <c r="A34" s="20"/>
      <c r="B34" s="29">
        <v>12.2</v>
      </c>
      <c r="C34" s="25" t="s">
        <v>47</v>
      </c>
      <c r="D34" s="23"/>
      <c r="E34" s="23"/>
      <c r="F34" s="23">
        <f t="shared" si="4"/>
        <v>0</v>
      </c>
    </row>
    <row r="35" spans="1:6" ht="12" customHeight="1" x14ac:dyDescent="0.3">
      <c r="A35" s="20"/>
      <c r="B35" s="30">
        <v>12.3</v>
      </c>
      <c r="C35" s="27" t="s">
        <v>48</v>
      </c>
      <c r="D35" s="23">
        <f>1200+1500+600</f>
        <v>3300</v>
      </c>
      <c r="E35" s="23">
        <v>256</v>
      </c>
      <c r="F35" s="23">
        <f t="shared" si="4"/>
        <v>3556</v>
      </c>
    </row>
    <row r="36" spans="1:6" ht="12" customHeight="1" x14ac:dyDescent="0.3">
      <c r="A36" s="20"/>
      <c r="B36" s="31">
        <v>13.1</v>
      </c>
      <c r="C36" s="25" t="s">
        <v>49</v>
      </c>
      <c r="D36" s="23">
        <v>590715</v>
      </c>
      <c r="E36" s="23">
        <v>860</v>
      </c>
      <c r="F36" s="23">
        <f t="shared" si="4"/>
        <v>591575</v>
      </c>
    </row>
    <row r="37" spans="1:6" ht="12" customHeight="1" x14ac:dyDescent="0.3">
      <c r="A37" s="20"/>
      <c r="B37" s="31">
        <v>13.2</v>
      </c>
      <c r="C37" s="25" t="s">
        <v>50</v>
      </c>
      <c r="D37" s="23">
        <f>202991+1740733</f>
        <v>1943724</v>
      </c>
      <c r="E37" s="23">
        <v>18664</v>
      </c>
      <c r="F37" s="23">
        <f t="shared" si="4"/>
        <v>1962388</v>
      </c>
    </row>
    <row r="38" spans="1:6" ht="12" customHeight="1" x14ac:dyDescent="0.3">
      <c r="A38" s="20"/>
      <c r="B38" s="31">
        <v>13.4</v>
      </c>
      <c r="C38" s="25" t="s">
        <v>51</v>
      </c>
      <c r="D38" s="23">
        <v>674988</v>
      </c>
      <c r="E38" s="23">
        <v>268</v>
      </c>
      <c r="F38" s="23">
        <f t="shared" si="4"/>
        <v>675256</v>
      </c>
    </row>
    <row r="39" spans="1:6" ht="12" customHeight="1" x14ac:dyDescent="0.3">
      <c r="A39" s="20"/>
      <c r="B39" s="31">
        <v>13.5</v>
      </c>
      <c r="C39" s="32" t="s">
        <v>52</v>
      </c>
      <c r="D39" s="23">
        <v>22000</v>
      </c>
      <c r="E39" s="23"/>
      <c r="F39" s="23">
        <f t="shared" si="4"/>
        <v>22000</v>
      </c>
    </row>
    <row r="40" spans="1:6" ht="12" customHeight="1" x14ac:dyDescent="0.3">
      <c r="A40" s="17" t="s">
        <v>53</v>
      </c>
      <c r="B40" s="33"/>
      <c r="C40" s="18" t="s">
        <v>54</v>
      </c>
      <c r="D40" s="19">
        <f t="shared" ref="D40:F40" si="5">SUM(D41:D42)</f>
        <v>5961718</v>
      </c>
      <c r="E40" s="19">
        <f t="shared" si="5"/>
        <v>30817</v>
      </c>
      <c r="F40" s="19">
        <f t="shared" si="5"/>
        <v>5992535</v>
      </c>
    </row>
    <row r="41" spans="1:6" ht="12" customHeight="1" x14ac:dyDescent="0.3">
      <c r="A41" s="20"/>
      <c r="B41" s="28">
        <v>21.3</v>
      </c>
      <c r="C41" s="27" t="s">
        <v>55</v>
      </c>
      <c r="D41" s="23">
        <v>5927718</v>
      </c>
      <c r="E41" s="23">
        <v>24317</v>
      </c>
      <c r="F41" s="23">
        <f t="shared" ref="F41:F42" si="6">D41+E41</f>
        <v>5952035</v>
      </c>
    </row>
    <row r="42" spans="1:6" ht="12" customHeight="1" x14ac:dyDescent="0.3">
      <c r="A42" s="20"/>
      <c r="B42" s="28">
        <v>21.4</v>
      </c>
      <c r="C42" s="27" t="s">
        <v>56</v>
      </c>
      <c r="D42" s="23">
        <v>34000</v>
      </c>
      <c r="E42" s="23">
        <v>6500</v>
      </c>
      <c r="F42" s="23">
        <f t="shared" si="6"/>
        <v>40500</v>
      </c>
    </row>
    <row r="43" spans="1:6" ht="12" customHeight="1" x14ac:dyDescent="0.3">
      <c r="A43" s="17" t="s">
        <v>57</v>
      </c>
      <c r="B43" s="33"/>
      <c r="C43" s="18" t="s">
        <v>58</v>
      </c>
      <c r="D43" s="19">
        <f t="shared" ref="D43:F43" si="7">SUM(D44)</f>
        <v>227085</v>
      </c>
      <c r="E43" s="19">
        <f t="shared" si="7"/>
        <v>115359</v>
      </c>
      <c r="F43" s="19">
        <f t="shared" si="7"/>
        <v>342444</v>
      </c>
    </row>
    <row r="44" spans="1:6" ht="12" customHeight="1" x14ac:dyDescent="0.3">
      <c r="A44" s="20"/>
      <c r="B44" s="30">
        <v>21.1</v>
      </c>
      <c r="C44" s="27" t="s">
        <v>59</v>
      </c>
      <c r="D44" s="23">
        <f>133668+93417</f>
        <v>227085</v>
      </c>
      <c r="E44" s="23">
        <v>115359</v>
      </c>
      <c r="F44" s="23">
        <f>D44+E44</f>
        <v>342444</v>
      </c>
    </row>
    <row r="45" spans="1:6" ht="16.5" customHeight="1" x14ac:dyDescent="0.3">
      <c r="A45" s="17" t="s">
        <v>60</v>
      </c>
      <c r="B45" s="33"/>
      <c r="C45" s="18" t="s">
        <v>61</v>
      </c>
      <c r="D45" s="19">
        <f t="shared" ref="D45:F45" si="8">SUM(D46:D52)</f>
        <v>52644629</v>
      </c>
      <c r="E45" s="19">
        <f t="shared" si="8"/>
        <v>-230148</v>
      </c>
      <c r="F45" s="19">
        <f t="shared" si="8"/>
        <v>52414481</v>
      </c>
    </row>
    <row r="46" spans="1:6" ht="22.5" customHeight="1" x14ac:dyDescent="0.3">
      <c r="A46" s="20"/>
      <c r="B46" s="30">
        <v>17.2</v>
      </c>
      <c r="C46" s="34" t="s">
        <v>62</v>
      </c>
      <c r="D46" s="23">
        <v>39000</v>
      </c>
      <c r="E46" s="23"/>
      <c r="F46" s="23">
        <f t="shared" ref="F46:F52" si="9">D46+E46</f>
        <v>39000</v>
      </c>
    </row>
    <row r="47" spans="1:6" ht="12" customHeight="1" x14ac:dyDescent="0.3">
      <c r="A47" s="20"/>
      <c r="B47" s="35">
        <v>18.62</v>
      </c>
      <c r="C47" s="36" t="s">
        <v>63</v>
      </c>
      <c r="D47" s="23">
        <v>32779452</v>
      </c>
      <c r="E47" s="23">
        <v>467910</v>
      </c>
      <c r="F47" s="23">
        <f t="shared" si="9"/>
        <v>33247362</v>
      </c>
    </row>
    <row r="48" spans="1:6" ht="27" customHeight="1" x14ac:dyDescent="0.3">
      <c r="A48" s="20"/>
      <c r="B48" s="35">
        <v>18.63</v>
      </c>
      <c r="C48" s="36" t="s">
        <v>64</v>
      </c>
      <c r="D48" s="23">
        <v>8175486</v>
      </c>
      <c r="E48" s="23">
        <v>-698058</v>
      </c>
      <c r="F48" s="23">
        <f t="shared" si="9"/>
        <v>7477428</v>
      </c>
    </row>
    <row r="49" spans="1:6" ht="15" customHeight="1" x14ac:dyDescent="0.3">
      <c r="A49" s="20"/>
      <c r="B49" s="35">
        <v>18.64</v>
      </c>
      <c r="C49" s="36" t="s">
        <v>65</v>
      </c>
      <c r="D49" s="23">
        <v>10632031</v>
      </c>
      <c r="E49" s="23"/>
      <c r="F49" s="23">
        <f t="shared" si="9"/>
        <v>10632031</v>
      </c>
    </row>
    <row r="50" spans="1:6" ht="12" customHeight="1" x14ac:dyDescent="0.3">
      <c r="A50" s="20"/>
      <c r="B50" s="29">
        <v>19.100000000000001</v>
      </c>
      <c r="C50" s="34" t="s">
        <v>66</v>
      </c>
      <c r="D50" s="23"/>
      <c r="E50" s="23"/>
      <c r="F50" s="23">
        <f t="shared" si="9"/>
        <v>0</v>
      </c>
    </row>
    <row r="51" spans="1:6" ht="12" customHeight="1" x14ac:dyDescent="0.3">
      <c r="A51" s="20"/>
      <c r="B51" s="30">
        <v>19.2</v>
      </c>
      <c r="C51" s="27" t="s">
        <v>67</v>
      </c>
      <c r="D51" s="23">
        <v>1018660</v>
      </c>
      <c r="E51" s="23"/>
      <c r="F51" s="23">
        <f t="shared" si="9"/>
        <v>1018660</v>
      </c>
    </row>
    <row r="52" spans="1:6" ht="23.25" customHeight="1" x14ac:dyDescent="0.3">
      <c r="A52" s="20"/>
      <c r="B52" s="30">
        <v>19.3</v>
      </c>
      <c r="C52" s="37" t="s">
        <v>68</v>
      </c>
      <c r="D52" s="23">
        <v>0</v>
      </c>
      <c r="E52" s="23">
        <v>0</v>
      </c>
      <c r="F52" s="23">
        <f t="shared" si="9"/>
        <v>0</v>
      </c>
    </row>
    <row r="53" spans="1:6" ht="17.100000000000001" customHeight="1" x14ac:dyDescent="0.3">
      <c r="A53" s="38"/>
      <c r="B53" s="14"/>
      <c r="C53" s="39" t="s">
        <v>69</v>
      </c>
      <c r="D53" s="40">
        <f t="shared" ref="D53:F53" si="10">D54+D306+D326+D496+D904+D1143+D1351+D1487+D1827+D2375</f>
        <v>126025249</v>
      </c>
      <c r="E53" s="40">
        <f t="shared" si="10"/>
        <v>245894</v>
      </c>
      <c r="F53" s="40">
        <f t="shared" si="10"/>
        <v>126271143</v>
      </c>
    </row>
    <row r="54" spans="1:6" ht="17.100000000000001" customHeight="1" x14ac:dyDescent="0.3">
      <c r="A54" s="41" t="s">
        <v>70</v>
      </c>
      <c r="B54" s="42"/>
      <c r="C54" s="43" t="s">
        <v>71</v>
      </c>
      <c r="D54" s="44">
        <f t="shared" ref="D54:F54" si="11">D55+D71+D84</f>
        <v>8411120</v>
      </c>
      <c r="E54" s="44">
        <f t="shared" si="11"/>
        <v>-16468</v>
      </c>
      <c r="F54" s="44">
        <f t="shared" si="11"/>
        <v>8394652</v>
      </c>
    </row>
    <row r="55" spans="1:6" ht="12" customHeight="1" x14ac:dyDescent="0.3">
      <c r="A55" s="45"/>
      <c r="B55" s="46"/>
      <c r="C55" s="47" t="s">
        <v>72</v>
      </c>
      <c r="D55" s="48">
        <f t="shared" ref="D55:F55" si="12">D56+D65+D68+D75+D80+D59</f>
        <v>8307704</v>
      </c>
      <c r="E55" s="48">
        <f t="shared" si="12"/>
        <v>12002</v>
      </c>
      <c r="F55" s="48">
        <f t="shared" si="12"/>
        <v>8319706</v>
      </c>
    </row>
    <row r="56" spans="1:6" ht="12" customHeight="1" x14ac:dyDescent="0.3">
      <c r="A56" s="45"/>
      <c r="B56" s="49">
        <v>1000</v>
      </c>
      <c r="C56" s="50" t="s">
        <v>73</v>
      </c>
      <c r="D56" s="51">
        <f t="shared" ref="D56:F71" si="13">D90+D158+D192+D226+D124</f>
        <v>4621169</v>
      </c>
      <c r="E56" s="51">
        <f t="shared" si="13"/>
        <v>51945</v>
      </c>
      <c r="F56" s="51">
        <f t="shared" si="13"/>
        <v>4673114</v>
      </c>
    </row>
    <row r="57" spans="1:6" ht="12" customHeight="1" x14ac:dyDescent="0.3">
      <c r="A57" s="45"/>
      <c r="B57" s="52">
        <v>1100</v>
      </c>
      <c r="C57" s="53" t="s">
        <v>74</v>
      </c>
      <c r="D57" s="54">
        <f t="shared" si="13"/>
        <v>3577083</v>
      </c>
      <c r="E57" s="54">
        <f t="shared" si="13"/>
        <v>32800</v>
      </c>
      <c r="F57" s="54">
        <f t="shared" si="13"/>
        <v>3609883</v>
      </c>
    </row>
    <row r="58" spans="1:6" ht="12" customHeight="1" x14ac:dyDescent="0.3">
      <c r="A58" s="45"/>
      <c r="B58" s="52">
        <v>1200</v>
      </c>
      <c r="C58" s="55" t="s">
        <v>75</v>
      </c>
      <c r="D58" s="54">
        <f t="shared" si="13"/>
        <v>1044086</v>
      </c>
      <c r="E58" s="54">
        <f t="shared" si="13"/>
        <v>19145</v>
      </c>
      <c r="F58" s="54">
        <f t="shared" si="13"/>
        <v>1063231</v>
      </c>
    </row>
    <row r="59" spans="1:6" ht="12" customHeight="1" x14ac:dyDescent="0.3">
      <c r="A59" s="56"/>
      <c r="B59" s="57">
        <v>2000</v>
      </c>
      <c r="C59" s="58" t="s">
        <v>76</v>
      </c>
      <c r="D59" s="59">
        <f t="shared" si="13"/>
        <v>1386564</v>
      </c>
      <c r="E59" s="59">
        <f t="shared" si="13"/>
        <v>-16303</v>
      </c>
      <c r="F59" s="59">
        <f t="shared" si="13"/>
        <v>1370261</v>
      </c>
    </row>
    <row r="60" spans="1:6" ht="12" customHeight="1" x14ac:dyDescent="0.3">
      <c r="A60" s="56"/>
      <c r="B60" s="60">
        <v>2100</v>
      </c>
      <c r="C60" s="61" t="s">
        <v>77</v>
      </c>
      <c r="D60" s="62">
        <f t="shared" si="13"/>
        <v>1300</v>
      </c>
      <c r="E60" s="62">
        <f t="shared" si="13"/>
        <v>-83</v>
      </c>
      <c r="F60" s="62">
        <f t="shared" si="13"/>
        <v>1217</v>
      </c>
    </row>
    <row r="61" spans="1:6" ht="12" customHeight="1" x14ac:dyDescent="0.3">
      <c r="A61" s="56"/>
      <c r="B61" s="60">
        <v>2200</v>
      </c>
      <c r="C61" s="61" t="s">
        <v>78</v>
      </c>
      <c r="D61" s="62">
        <f>D95+D163+D197+D231+D129</f>
        <v>1167415</v>
      </c>
      <c r="E61" s="62">
        <f>E95+E163+E197+E231+E129</f>
        <v>-24810</v>
      </c>
      <c r="F61" s="62">
        <f t="shared" si="13"/>
        <v>1142605</v>
      </c>
    </row>
    <row r="62" spans="1:6" ht="12" customHeight="1" x14ac:dyDescent="0.3">
      <c r="A62" s="56"/>
      <c r="B62" s="60">
        <v>2300</v>
      </c>
      <c r="C62" s="61" t="s">
        <v>79</v>
      </c>
      <c r="D62" s="62">
        <f t="shared" ref="D62:F77" si="14">D96+D164+D198+D232+D130</f>
        <v>119780</v>
      </c>
      <c r="E62" s="62">
        <f t="shared" si="13"/>
        <v>8590</v>
      </c>
      <c r="F62" s="62">
        <f t="shared" si="13"/>
        <v>128370</v>
      </c>
    </row>
    <row r="63" spans="1:6" ht="12" customHeight="1" x14ac:dyDescent="0.3">
      <c r="A63" s="56"/>
      <c r="B63" s="60">
        <v>2400</v>
      </c>
      <c r="C63" s="61" t="s">
        <v>80</v>
      </c>
      <c r="D63" s="62">
        <f t="shared" si="14"/>
        <v>0</v>
      </c>
      <c r="E63" s="62">
        <f t="shared" si="13"/>
        <v>0</v>
      </c>
      <c r="F63" s="62">
        <f t="shared" si="13"/>
        <v>0</v>
      </c>
    </row>
    <row r="64" spans="1:6" ht="12" customHeight="1" x14ac:dyDescent="0.3">
      <c r="A64" s="56"/>
      <c r="B64" s="60">
        <v>2500</v>
      </c>
      <c r="C64" s="61" t="s">
        <v>81</v>
      </c>
      <c r="D64" s="62">
        <f t="shared" si="14"/>
        <v>98069</v>
      </c>
      <c r="E64" s="62">
        <f t="shared" si="13"/>
        <v>0</v>
      </c>
      <c r="F64" s="62">
        <f t="shared" si="13"/>
        <v>98069</v>
      </c>
    </row>
    <row r="65" spans="1:6" ht="12" customHeight="1" x14ac:dyDescent="0.3">
      <c r="A65" s="56"/>
      <c r="B65" s="17">
        <v>3000</v>
      </c>
      <c r="C65" s="63" t="s">
        <v>82</v>
      </c>
      <c r="D65" s="59">
        <f t="shared" si="14"/>
        <v>0</v>
      </c>
      <c r="E65" s="59">
        <f t="shared" si="13"/>
        <v>0</v>
      </c>
      <c r="F65" s="59">
        <f t="shared" si="13"/>
        <v>0</v>
      </c>
    </row>
    <row r="66" spans="1:6" ht="12" customHeight="1" x14ac:dyDescent="0.3">
      <c r="A66" s="56"/>
      <c r="B66" s="60">
        <v>3200</v>
      </c>
      <c r="C66" s="61" t="s">
        <v>83</v>
      </c>
      <c r="D66" s="62">
        <f t="shared" si="14"/>
        <v>0</v>
      </c>
      <c r="E66" s="62">
        <f t="shared" si="13"/>
        <v>0</v>
      </c>
      <c r="F66" s="62">
        <f t="shared" si="13"/>
        <v>0</v>
      </c>
    </row>
    <row r="67" spans="1:6" ht="12" customHeight="1" x14ac:dyDescent="0.3">
      <c r="A67" s="56"/>
      <c r="B67" s="60">
        <v>3300</v>
      </c>
      <c r="C67" s="61" t="s">
        <v>84</v>
      </c>
      <c r="D67" s="62">
        <f t="shared" si="14"/>
        <v>0</v>
      </c>
      <c r="E67" s="62">
        <f t="shared" si="13"/>
        <v>0</v>
      </c>
      <c r="F67" s="62">
        <f t="shared" si="13"/>
        <v>0</v>
      </c>
    </row>
    <row r="68" spans="1:6" ht="12" customHeight="1" x14ac:dyDescent="0.3">
      <c r="A68" s="56"/>
      <c r="B68" s="17">
        <v>4000</v>
      </c>
      <c r="C68" s="64" t="s">
        <v>85</v>
      </c>
      <c r="D68" s="59">
        <f t="shared" si="14"/>
        <v>2293471</v>
      </c>
      <c r="E68" s="59">
        <f t="shared" si="13"/>
        <v>-23640</v>
      </c>
      <c r="F68" s="59">
        <f t="shared" si="13"/>
        <v>2269831</v>
      </c>
    </row>
    <row r="69" spans="1:6" ht="12" customHeight="1" x14ac:dyDescent="0.3">
      <c r="A69" s="56"/>
      <c r="B69" s="60">
        <v>4200</v>
      </c>
      <c r="C69" s="65" t="s">
        <v>86</v>
      </c>
      <c r="D69" s="62">
        <f t="shared" si="14"/>
        <v>0</v>
      </c>
      <c r="E69" s="62">
        <f t="shared" si="13"/>
        <v>0</v>
      </c>
      <c r="F69" s="62">
        <f t="shared" si="13"/>
        <v>0</v>
      </c>
    </row>
    <row r="70" spans="1:6" ht="12" customHeight="1" x14ac:dyDescent="0.3">
      <c r="A70" s="56"/>
      <c r="B70" s="60">
        <v>4300</v>
      </c>
      <c r="C70" s="65" t="s">
        <v>87</v>
      </c>
      <c r="D70" s="62">
        <f t="shared" si="14"/>
        <v>2293471</v>
      </c>
      <c r="E70" s="62">
        <f t="shared" si="13"/>
        <v>-23640</v>
      </c>
      <c r="F70" s="62">
        <f t="shared" si="13"/>
        <v>2269831</v>
      </c>
    </row>
    <row r="71" spans="1:6" ht="12" customHeight="1" x14ac:dyDescent="0.3">
      <c r="A71" s="56"/>
      <c r="B71" s="17">
        <v>5000</v>
      </c>
      <c r="C71" s="18" t="s">
        <v>88</v>
      </c>
      <c r="D71" s="59">
        <f t="shared" si="14"/>
        <v>103416</v>
      </c>
      <c r="E71" s="59">
        <f t="shared" si="13"/>
        <v>-28470</v>
      </c>
      <c r="F71" s="59">
        <f t="shared" si="13"/>
        <v>74946</v>
      </c>
    </row>
    <row r="72" spans="1:6" ht="12" customHeight="1" x14ac:dyDescent="0.3">
      <c r="A72" s="56"/>
      <c r="B72" s="60">
        <v>5100</v>
      </c>
      <c r="C72" s="66" t="s">
        <v>89</v>
      </c>
      <c r="D72" s="62">
        <f t="shared" si="14"/>
        <v>0</v>
      </c>
      <c r="E72" s="62">
        <f t="shared" si="14"/>
        <v>2130</v>
      </c>
      <c r="F72" s="62">
        <f t="shared" si="14"/>
        <v>2130</v>
      </c>
    </row>
    <row r="73" spans="1:6" ht="12" customHeight="1" x14ac:dyDescent="0.3">
      <c r="A73" s="56"/>
      <c r="B73" s="60">
        <v>5200</v>
      </c>
      <c r="C73" s="66" t="s">
        <v>90</v>
      </c>
      <c r="D73" s="62">
        <f t="shared" si="14"/>
        <v>103416</v>
      </c>
      <c r="E73" s="62">
        <f t="shared" si="14"/>
        <v>-30600</v>
      </c>
      <c r="F73" s="62">
        <f>F107+F175+F209+F243+F141</f>
        <v>72816</v>
      </c>
    </row>
    <row r="74" spans="1:6" ht="12" customHeight="1" x14ac:dyDescent="0.3">
      <c r="A74" s="56"/>
      <c r="B74" s="60">
        <v>5300</v>
      </c>
      <c r="C74" s="67" t="s">
        <v>91</v>
      </c>
      <c r="D74" s="62">
        <f t="shared" si="14"/>
        <v>0</v>
      </c>
      <c r="E74" s="62">
        <f t="shared" si="14"/>
        <v>0</v>
      </c>
      <c r="F74" s="62">
        <f t="shared" si="14"/>
        <v>0</v>
      </c>
    </row>
    <row r="75" spans="1:6" ht="15.75" customHeight="1" x14ac:dyDescent="0.3">
      <c r="A75" s="56"/>
      <c r="B75" s="17">
        <v>6000</v>
      </c>
      <c r="C75" s="18" t="s">
        <v>92</v>
      </c>
      <c r="D75" s="59">
        <f t="shared" si="14"/>
        <v>6500</v>
      </c>
      <c r="E75" s="59">
        <f t="shared" si="14"/>
        <v>0</v>
      </c>
      <c r="F75" s="59">
        <f t="shared" si="14"/>
        <v>6500</v>
      </c>
    </row>
    <row r="76" spans="1:6" ht="15.75" hidden="1" customHeight="1" outlineLevel="1" x14ac:dyDescent="0.3">
      <c r="A76" s="56"/>
      <c r="B76" s="60">
        <v>6200</v>
      </c>
      <c r="C76" s="66" t="s">
        <v>93</v>
      </c>
      <c r="D76" s="62">
        <f t="shared" si="14"/>
        <v>0</v>
      </c>
      <c r="E76" s="62">
        <f t="shared" si="14"/>
        <v>0</v>
      </c>
      <c r="F76" s="62">
        <f t="shared" si="14"/>
        <v>0</v>
      </c>
    </row>
    <row r="77" spans="1:6" ht="15.75" hidden="1" customHeight="1" outlineLevel="1" x14ac:dyDescent="0.3">
      <c r="A77" s="56"/>
      <c r="B77" s="60">
        <v>6300</v>
      </c>
      <c r="C77" s="66" t="s">
        <v>94</v>
      </c>
      <c r="D77" s="62">
        <f t="shared" si="14"/>
        <v>0</v>
      </c>
      <c r="E77" s="62">
        <f t="shared" si="14"/>
        <v>0</v>
      </c>
      <c r="F77" s="62">
        <f t="shared" si="14"/>
        <v>0</v>
      </c>
    </row>
    <row r="78" spans="1:6" ht="15.75" customHeight="1" collapsed="1" x14ac:dyDescent="0.3">
      <c r="A78" s="56"/>
      <c r="B78" s="60">
        <v>6400</v>
      </c>
      <c r="C78" s="66" t="s">
        <v>95</v>
      </c>
      <c r="D78" s="62">
        <f t="shared" ref="D78:F87" si="15">D112+D180+D214+D248+D146</f>
        <v>6500</v>
      </c>
      <c r="E78" s="62">
        <f t="shared" si="15"/>
        <v>0</v>
      </c>
      <c r="F78" s="62">
        <f t="shared" si="15"/>
        <v>6500</v>
      </c>
    </row>
    <row r="79" spans="1:6" ht="15.75" hidden="1" customHeight="1" outlineLevel="1" x14ac:dyDescent="0.3">
      <c r="A79" s="56"/>
      <c r="B79" s="60">
        <v>6500</v>
      </c>
      <c r="C79" s="67" t="s">
        <v>96</v>
      </c>
      <c r="D79" s="62">
        <f t="shared" si="15"/>
        <v>0</v>
      </c>
      <c r="E79" s="62">
        <f t="shared" si="15"/>
        <v>0</v>
      </c>
      <c r="F79" s="62">
        <f t="shared" si="15"/>
        <v>0</v>
      </c>
    </row>
    <row r="80" spans="1:6" ht="12" customHeight="1" collapsed="1" x14ac:dyDescent="0.3">
      <c r="A80" s="56"/>
      <c r="B80" s="17">
        <v>7000</v>
      </c>
      <c r="C80" s="18" t="s">
        <v>97</v>
      </c>
      <c r="D80" s="59">
        <f t="shared" si="15"/>
        <v>0</v>
      </c>
      <c r="E80" s="59">
        <f t="shared" si="15"/>
        <v>0</v>
      </c>
      <c r="F80" s="59">
        <f t="shared" si="15"/>
        <v>0</v>
      </c>
    </row>
    <row r="81" spans="1:6" ht="12" customHeight="1" x14ac:dyDescent="0.3">
      <c r="A81" s="56"/>
      <c r="B81" s="68">
        <v>7200</v>
      </c>
      <c r="C81" s="69" t="s">
        <v>98</v>
      </c>
      <c r="D81" s="62">
        <f t="shared" si="15"/>
        <v>0</v>
      </c>
      <c r="E81" s="62">
        <f t="shared" si="15"/>
        <v>0</v>
      </c>
      <c r="F81" s="62">
        <f t="shared" si="15"/>
        <v>0</v>
      </c>
    </row>
    <row r="82" spans="1:6" ht="12" hidden="1" customHeight="1" outlineLevel="1" x14ac:dyDescent="0.3">
      <c r="A82" s="56"/>
      <c r="B82" s="68">
        <v>7500</v>
      </c>
      <c r="C82" s="69" t="s">
        <v>99</v>
      </c>
      <c r="D82" s="62">
        <f t="shared" si="15"/>
        <v>0</v>
      </c>
      <c r="E82" s="62">
        <f t="shared" si="15"/>
        <v>0</v>
      </c>
      <c r="F82" s="62">
        <f t="shared" si="15"/>
        <v>0</v>
      </c>
    </row>
    <row r="83" spans="1:6" ht="12" hidden="1" customHeight="1" outlineLevel="1" x14ac:dyDescent="0.3">
      <c r="A83" s="56"/>
      <c r="B83" s="68">
        <v>7700</v>
      </c>
      <c r="C83" s="69" t="s">
        <v>100</v>
      </c>
      <c r="D83" s="62">
        <f t="shared" si="15"/>
        <v>0</v>
      </c>
      <c r="E83" s="62">
        <f t="shared" si="15"/>
        <v>0</v>
      </c>
      <c r="F83" s="62">
        <f t="shared" si="15"/>
        <v>0</v>
      </c>
    </row>
    <row r="84" spans="1:6" ht="12" hidden="1" customHeight="1" outlineLevel="1" x14ac:dyDescent="0.3">
      <c r="A84" s="56"/>
      <c r="B84" s="70">
        <v>8000</v>
      </c>
      <c r="C84" s="71" t="s">
        <v>101</v>
      </c>
      <c r="D84" s="59">
        <f t="shared" si="15"/>
        <v>0</v>
      </c>
      <c r="E84" s="59">
        <f t="shared" si="15"/>
        <v>0</v>
      </c>
      <c r="F84" s="59">
        <f t="shared" si="15"/>
        <v>0</v>
      </c>
    </row>
    <row r="85" spans="1:6" ht="12" hidden="1" customHeight="1" outlineLevel="1" x14ac:dyDescent="0.3">
      <c r="A85" s="56"/>
      <c r="B85" s="72">
        <v>8100</v>
      </c>
      <c r="C85" s="73" t="s">
        <v>102</v>
      </c>
      <c r="D85" s="62">
        <f t="shared" si="15"/>
        <v>0</v>
      </c>
      <c r="E85" s="62">
        <f t="shared" si="15"/>
        <v>0</v>
      </c>
      <c r="F85" s="62">
        <f t="shared" si="15"/>
        <v>0</v>
      </c>
    </row>
    <row r="86" spans="1:6" ht="12" hidden="1" customHeight="1" outlineLevel="1" x14ac:dyDescent="0.3">
      <c r="A86" s="56"/>
      <c r="B86" s="72">
        <v>8600</v>
      </c>
      <c r="C86" s="73" t="s">
        <v>103</v>
      </c>
      <c r="D86" s="62">
        <f t="shared" si="15"/>
        <v>0</v>
      </c>
      <c r="E86" s="62">
        <f t="shared" si="15"/>
        <v>0</v>
      </c>
      <c r="F86" s="62">
        <f t="shared" si="15"/>
        <v>0</v>
      </c>
    </row>
    <row r="87" spans="1:6" ht="12" hidden="1" customHeight="1" outlineLevel="1" x14ac:dyDescent="0.3">
      <c r="A87" s="56"/>
      <c r="B87" s="72">
        <v>8900</v>
      </c>
      <c r="C87" s="73" t="s">
        <v>104</v>
      </c>
      <c r="D87" s="62">
        <f t="shared" si="15"/>
        <v>0</v>
      </c>
      <c r="E87" s="62">
        <f t="shared" si="15"/>
        <v>0</v>
      </c>
      <c r="F87" s="62">
        <f t="shared" si="15"/>
        <v>0</v>
      </c>
    </row>
    <row r="88" spans="1:6" ht="12" customHeight="1" collapsed="1" x14ac:dyDescent="0.3">
      <c r="A88" s="74" t="s">
        <v>105</v>
      </c>
      <c r="B88" s="75"/>
      <c r="C88" s="76" t="s">
        <v>106</v>
      </c>
      <c r="D88" s="77">
        <f t="shared" ref="D88:F88" si="16">D89+D105+D118</f>
        <v>5334801</v>
      </c>
      <c r="E88" s="77">
        <f t="shared" si="16"/>
        <v>1700</v>
      </c>
      <c r="F88" s="77">
        <f t="shared" si="16"/>
        <v>5336501</v>
      </c>
    </row>
    <row r="89" spans="1:6" ht="12" customHeight="1" x14ac:dyDescent="0.3">
      <c r="A89" s="45"/>
      <c r="B89" s="46"/>
      <c r="C89" s="47" t="s">
        <v>72</v>
      </c>
      <c r="D89" s="48">
        <f t="shared" ref="D89:F89" si="17">D90+D99+D102+D109+D114+D93</f>
        <v>5262735</v>
      </c>
      <c r="E89" s="48">
        <f t="shared" si="17"/>
        <v>170</v>
      </c>
      <c r="F89" s="48">
        <f t="shared" si="17"/>
        <v>5262905</v>
      </c>
    </row>
    <row r="90" spans="1:6" ht="12" customHeight="1" x14ac:dyDescent="0.3">
      <c r="A90" s="45"/>
      <c r="B90" s="49">
        <v>1000</v>
      </c>
      <c r="C90" s="50" t="s">
        <v>73</v>
      </c>
      <c r="D90" s="48">
        <f t="shared" ref="D90:F90" si="18">SUM(D91:D92)</f>
        <v>4267240</v>
      </c>
      <c r="E90" s="48">
        <f t="shared" si="18"/>
        <v>0</v>
      </c>
      <c r="F90" s="48">
        <f t="shared" si="18"/>
        <v>4267240</v>
      </c>
    </row>
    <row r="91" spans="1:6" ht="12" customHeight="1" x14ac:dyDescent="0.3">
      <c r="A91" s="45"/>
      <c r="B91" s="52">
        <v>1100</v>
      </c>
      <c r="C91" s="53" t="s">
        <v>74</v>
      </c>
      <c r="D91" s="54">
        <v>3296486</v>
      </c>
      <c r="E91" s="54">
        <v>-4473</v>
      </c>
      <c r="F91" s="54">
        <f>D91+E91</f>
        <v>3292013</v>
      </c>
    </row>
    <row r="92" spans="1:6" ht="12" customHeight="1" x14ac:dyDescent="0.3">
      <c r="A92" s="45"/>
      <c r="B92" s="52">
        <v>1200</v>
      </c>
      <c r="C92" s="55" t="s">
        <v>75</v>
      </c>
      <c r="D92" s="54">
        <v>970754</v>
      </c>
      <c r="E92" s="54">
        <v>4473</v>
      </c>
      <c r="F92" s="54">
        <f>D92+E92</f>
        <v>975227</v>
      </c>
    </row>
    <row r="93" spans="1:6" ht="12" customHeight="1" x14ac:dyDescent="0.3">
      <c r="A93" s="56"/>
      <c r="B93" s="57">
        <v>2000</v>
      </c>
      <c r="C93" s="58" t="s">
        <v>76</v>
      </c>
      <c r="D93" s="78">
        <f t="shared" ref="D93:F93" si="19">SUM(D94:D98)</f>
        <v>988995</v>
      </c>
      <c r="E93" s="78">
        <f t="shared" si="19"/>
        <v>170</v>
      </c>
      <c r="F93" s="78">
        <f t="shared" si="19"/>
        <v>989165</v>
      </c>
    </row>
    <row r="94" spans="1:6" ht="12" customHeight="1" x14ac:dyDescent="0.3">
      <c r="A94" s="56"/>
      <c r="B94" s="60">
        <v>2100</v>
      </c>
      <c r="C94" s="61" t="s">
        <v>77</v>
      </c>
      <c r="D94" s="62">
        <v>1300</v>
      </c>
      <c r="E94" s="62">
        <v>-83</v>
      </c>
      <c r="F94" s="62">
        <f t="shared" ref="F94:F98" si="20">D94+E94</f>
        <v>1217</v>
      </c>
    </row>
    <row r="95" spans="1:6" ht="12" customHeight="1" x14ac:dyDescent="0.3">
      <c r="A95" s="56"/>
      <c r="B95" s="60">
        <v>2200</v>
      </c>
      <c r="C95" s="61" t="s">
        <v>78</v>
      </c>
      <c r="D95" s="62">
        <v>874402</v>
      </c>
      <c r="E95" s="62">
        <v>-440</v>
      </c>
      <c r="F95" s="62">
        <f t="shared" si="20"/>
        <v>873962</v>
      </c>
    </row>
    <row r="96" spans="1:6" ht="12" customHeight="1" x14ac:dyDescent="0.3">
      <c r="A96" s="56"/>
      <c r="B96" s="60">
        <v>2300</v>
      </c>
      <c r="C96" s="61" t="s">
        <v>79</v>
      </c>
      <c r="D96" s="62">
        <v>109264</v>
      </c>
      <c r="E96" s="62">
        <v>693</v>
      </c>
      <c r="F96" s="62">
        <f t="shared" si="20"/>
        <v>109957</v>
      </c>
    </row>
    <row r="97" spans="1:6" ht="12" hidden="1" customHeight="1" outlineLevel="1" x14ac:dyDescent="0.3">
      <c r="A97" s="56"/>
      <c r="B97" s="60">
        <v>2400</v>
      </c>
      <c r="C97" s="61" t="s">
        <v>80</v>
      </c>
      <c r="D97" s="62"/>
      <c r="E97" s="62"/>
      <c r="F97" s="62">
        <f t="shared" si="20"/>
        <v>0</v>
      </c>
    </row>
    <row r="98" spans="1:6" ht="12" customHeight="1" collapsed="1" x14ac:dyDescent="0.3">
      <c r="A98" s="56"/>
      <c r="B98" s="60">
        <v>2500</v>
      </c>
      <c r="C98" s="61" t="s">
        <v>81</v>
      </c>
      <c r="D98" s="62">
        <v>4029</v>
      </c>
      <c r="E98" s="62"/>
      <c r="F98" s="62">
        <f t="shared" si="20"/>
        <v>4029</v>
      </c>
    </row>
    <row r="99" spans="1:6" ht="12" hidden="1" customHeight="1" outlineLevel="1" x14ac:dyDescent="0.3">
      <c r="A99" s="56"/>
      <c r="B99" s="17">
        <v>3000</v>
      </c>
      <c r="C99" s="63" t="s">
        <v>82</v>
      </c>
      <c r="D99" s="78">
        <f t="shared" ref="D99:F99" si="21">SUM(D100:D101)</f>
        <v>0</v>
      </c>
      <c r="E99" s="78">
        <f t="shared" si="21"/>
        <v>0</v>
      </c>
      <c r="F99" s="78">
        <f t="shared" si="21"/>
        <v>0</v>
      </c>
    </row>
    <row r="100" spans="1:6" ht="12" hidden="1" customHeight="1" outlineLevel="1" x14ac:dyDescent="0.3">
      <c r="A100" s="56"/>
      <c r="B100" s="60">
        <v>3200</v>
      </c>
      <c r="C100" s="61" t="s">
        <v>83</v>
      </c>
      <c r="D100" s="62"/>
      <c r="E100" s="62"/>
      <c r="F100" s="62"/>
    </row>
    <row r="101" spans="1:6" ht="12" hidden="1" customHeight="1" outlineLevel="1" x14ac:dyDescent="0.3">
      <c r="A101" s="56"/>
      <c r="B101" s="60">
        <v>3300</v>
      </c>
      <c r="C101" s="61" t="s">
        <v>84</v>
      </c>
      <c r="D101" s="62"/>
      <c r="E101" s="62"/>
      <c r="F101" s="62"/>
    </row>
    <row r="102" spans="1:6" ht="12" hidden="1" customHeight="1" outlineLevel="1" x14ac:dyDescent="0.3">
      <c r="A102" s="56"/>
      <c r="B102" s="17">
        <v>4000</v>
      </c>
      <c r="C102" s="64" t="s">
        <v>85</v>
      </c>
      <c r="D102" s="78">
        <f t="shared" ref="D102:F102" si="22">SUM(D103:D104)</f>
        <v>0</v>
      </c>
      <c r="E102" s="78">
        <f t="shared" si="22"/>
        <v>0</v>
      </c>
      <c r="F102" s="78">
        <f t="shared" si="22"/>
        <v>0</v>
      </c>
    </row>
    <row r="103" spans="1:6" ht="12" hidden="1" customHeight="1" outlineLevel="1" x14ac:dyDescent="0.3">
      <c r="A103" s="56"/>
      <c r="B103" s="60">
        <v>4200</v>
      </c>
      <c r="C103" s="65" t="s">
        <v>86</v>
      </c>
      <c r="D103" s="62"/>
      <c r="E103" s="62"/>
      <c r="F103" s="62"/>
    </row>
    <row r="104" spans="1:6" ht="12" hidden="1" customHeight="1" outlineLevel="1" x14ac:dyDescent="0.3">
      <c r="A104" s="56"/>
      <c r="B104" s="60">
        <v>4300</v>
      </c>
      <c r="C104" s="65" t="s">
        <v>87</v>
      </c>
      <c r="D104" s="62"/>
      <c r="E104" s="62"/>
      <c r="F104" s="62"/>
    </row>
    <row r="105" spans="1:6" ht="12" customHeight="1" collapsed="1" x14ac:dyDescent="0.3">
      <c r="A105" s="56"/>
      <c r="B105" s="17">
        <v>5000</v>
      </c>
      <c r="C105" s="18" t="s">
        <v>88</v>
      </c>
      <c r="D105" s="78">
        <f t="shared" ref="D105:F105" si="23">SUM(D106:D108)</f>
        <v>72066</v>
      </c>
      <c r="E105" s="78">
        <f t="shared" si="23"/>
        <v>1530</v>
      </c>
      <c r="F105" s="78">
        <f t="shared" si="23"/>
        <v>73596</v>
      </c>
    </row>
    <row r="106" spans="1:6" ht="12" customHeight="1" x14ac:dyDescent="0.3">
      <c r="A106" s="56"/>
      <c r="B106" s="60">
        <v>5100</v>
      </c>
      <c r="C106" s="66" t="s">
        <v>89</v>
      </c>
      <c r="D106" s="62"/>
      <c r="E106" s="62">
        <v>2130</v>
      </c>
      <c r="F106" s="62">
        <f t="shared" ref="F106:F107" si="24">D106+E106</f>
        <v>2130</v>
      </c>
    </row>
    <row r="107" spans="1:6" ht="12" customHeight="1" x14ac:dyDescent="0.3">
      <c r="A107" s="56"/>
      <c r="B107" s="60">
        <v>5200</v>
      </c>
      <c r="C107" s="66" t="s">
        <v>90</v>
      </c>
      <c r="D107" s="62">
        <v>72066</v>
      </c>
      <c r="E107" s="62">
        <v>-600</v>
      </c>
      <c r="F107" s="62">
        <f t="shared" si="24"/>
        <v>71466</v>
      </c>
    </row>
    <row r="108" spans="1:6" ht="12" customHeight="1" x14ac:dyDescent="0.3">
      <c r="A108" s="56"/>
      <c r="B108" s="60">
        <v>5300</v>
      </c>
      <c r="C108" s="67" t="s">
        <v>91</v>
      </c>
      <c r="D108" s="62">
        <v>0</v>
      </c>
      <c r="E108" s="62">
        <v>0</v>
      </c>
      <c r="F108" s="62">
        <v>0</v>
      </c>
    </row>
    <row r="109" spans="1:6" ht="12" customHeight="1" x14ac:dyDescent="0.3">
      <c r="A109" s="56"/>
      <c r="B109" s="17">
        <v>6000</v>
      </c>
      <c r="C109" s="18" t="s">
        <v>92</v>
      </c>
      <c r="D109" s="78">
        <f t="shared" ref="D109:F109" si="25">SUM(D110:D113)</f>
        <v>6500</v>
      </c>
      <c r="E109" s="78">
        <f t="shared" si="25"/>
        <v>0</v>
      </c>
      <c r="F109" s="78">
        <f t="shared" si="25"/>
        <v>6500</v>
      </c>
    </row>
    <row r="110" spans="1:6" ht="12" hidden="1" customHeight="1" outlineLevel="1" x14ac:dyDescent="0.3">
      <c r="A110" s="56"/>
      <c r="B110" s="60">
        <v>6200</v>
      </c>
      <c r="C110" s="66" t="s">
        <v>93</v>
      </c>
      <c r="D110" s="62"/>
      <c r="E110" s="62"/>
      <c r="F110" s="62"/>
    </row>
    <row r="111" spans="1:6" ht="12" hidden="1" customHeight="1" outlineLevel="1" x14ac:dyDescent="0.3">
      <c r="A111" s="56"/>
      <c r="B111" s="60">
        <v>6300</v>
      </c>
      <c r="C111" s="66" t="s">
        <v>94</v>
      </c>
      <c r="D111" s="62"/>
      <c r="E111" s="62"/>
      <c r="F111" s="62"/>
    </row>
    <row r="112" spans="1:6" ht="12" customHeight="1" collapsed="1" x14ac:dyDescent="0.3">
      <c r="A112" s="56"/>
      <c r="B112" s="60">
        <v>6400</v>
      </c>
      <c r="C112" s="66" t="s">
        <v>95</v>
      </c>
      <c r="D112" s="62">
        <v>6500</v>
      </c>
      <c r="E112" s="62"/>
      <c r="F112" s="62">
        <f>D112+E112</f>
        <v>6500</v>
      </c>
    </row>
    <row r="113" spans="1:6" ht="12" hidden="1" customHeight="1" outlineLevel="1" x14ac:dyDescent="0.3">
      <c r="A113" s="56"/>
      <c r="B113" s="60">
        <v>6500</v>
      </c>
      <c r="C113" s="67" t="s">
        <v>96</v>
      </c>
      <c r="D113" s="62"/>
      <c r="E113" s="62"/>
      <c r="F113" s="62"/>
    </row>
    <row r="114" spans="1:6" ht="12" hidden="1" customHeight="1" outlineLevel="1" x14ac:dyDescent="0.3">
      <c r="A114" s="56"/>
      <c r="B114" s="17">
        <v>7000</v>
      </c>
      <c r="C114" s="18" t="s">
        <v>97</v>
      </c>
      <c r="D114" s="78">
        <f t="shared" ref="D114:F114" si="26">SUM(D115:D117)</f>
        <v>0</v>
      </c>
      <c r="E114" s="78">
        <f t="shared" si="26"/>
        <v>0</v>
      </c>
      <c r="F114" s="78">
        <f t="shared" si="26"/>
        <v>0</v>
      </c>
    </row>
    <row r="115" spans="1:6" ht="12" hidden="1" customHeight="1" outlineLevel="1" x14ac:dyDescent="0.3">
      <c r="A115" s="56"/>
      <c r="B115" s="68">
        <v>7200</v>
      </c>
      <c r="C115" s="69" t="s">
        <v>98</v>
      </c>
      <c r="D115" s="62"/>
      <c r="E115" s="62"/>
      <c r="F115" s="62"/>
    </row>
    <row r="116" spans="1:6" ht="12" hidden="1" customHeight="1" outlineLevel="1" x14ac:dyDescent="0.3">
      <c r="A116" s="56"/>
      <c r="B116" s="68">
        <v>7500</v>
      </c>
      <c r="C116" s="69" t="s">
        <v>99</v>
      </c>
      <c r="D116" s="62"/>
      <c r="E116" s="62"/>
      <c r="F116" s="62"/>
    </row>
    <row r="117" spans="1:6" ht="12" hidden="1" customHeight="1" outlineLevel="1" x14ac:dyDescent="0.3">
      <c r="A117" s="56"/>
      <c r="B117" s="68">
        <v>7700</v>
      </c>
      <c r="C117" s="69" t="s">
        <v>100</v>
      </c>
      <c r="D117" s="62"/>
      <c r="E117" s="62"/>
      <c r="F117" s="62"/>
    </row>
    <row r="118" spans="1:6" ht="12" hidden="1" customHeight="1" outlineLevel="1" x14ac:dyDescent="0.3">
      <c r="A118" s="56"/>
      <c r="B118" s="70">
        <v>8000</v>
      </c>
      <c r="C118" s="71" t="s">
        <v>101</v>
      </c>
      <c r="D118" s="78">
        <f t="shared" ref="D118:F118" si="27">SUM(D119:D121)</f>
        <v>0</v>
      </c>
      <c r="E118" s="78">
        <f t="shared" si="27"/>
        <v>0</v>
      </c>
      <c r="F118" s="78">
        <f t="shared" si="27"/>
        <v>0</v>
      </c>
    </row>
    <row r="119" spans="1:6" ht="12" hidden="1" customHeight="1" outlineLevel="1" x14ac:dyDescent="0.3">
      <c r="A119" s="56"/>
      <c r="B119" s="72">
        <v>8100</v>
      </c>
      <c r="C119" s="73" t="s">
        <v>102</v>
      </c>
      <c r="D119" s="78"/>
      <c r="E119" s="78"/>
      <c r="F119" s="78"/>
    </row>
    <row r="120" spans="1:6" ht="12" hidden="1" customHeight="1" outlineLevel="1" x14ac:dyDescent="0.3">
      <c r="A120" s="56"/>
      <c r="B120" s="72">
        <v>8600</v>
      </c>
      <c r="C120" s="73" t="s">
        <v>103</v>
      </c>
      <c r="D120" s="78"/>
      <c r="E120" s="78"/>
      <c r="F120" s="78"/>
    </row>
    <row r="121" spans="1:6" ht="12" hidden="1" customHeight="1" outlineLevel="1" x14ac:dyDescent="0.3">
      <c r="A121" s="56"/>
      <c r="B121" s="72">
        <v>8900</v>
      </c>
      <c r="C121" s="73" t="s">
        <v>104</v>
      </c>
      <c r="D121" s="78"/>
      <c r="E121" s="78"/>
      <c r="F121" s="78"/>
    </row>
    <row r="122" spans="1:6" ht="15" customHeight="1" collapsed="1" x14ac:dyDescent="0.3">
      <c r="A122" s="74" t="s">
        <v>107</v>
      </c>
      <c r="B122" s="75"/>
      <c r="C122" s="76" t="s">
        <v>108</v>
      </c>
      <c r="D122" s="77">
        <f t="shared" ref="D122:F122" si="28">D123+D139+D152</f>
        <v>147549</v>
      </c>
      <c r="E122" s="77">
        <f t="shared" si="28"/>
        <v>0</v>
      </c>
      <c r="F122" s="77">
        <f t="shared" si="28"/>
        <v>147549</v>
      </c>
    </row>
    <row r="123" spans="1:6" ht="12" customHeight="1" x14ac:dyDescent="0.3">
      <c r="A123" s="45"/>
      <c r="B123" s="46"/>
      <c r="C123" s="47" t="s">
        <v>72</v>
      </c>
      <c r="D123" s="48">
        <f t="shared" ref="D123:F123" si="29">D124+D133+D136+D143+D148+D127</f>
        <v>146199</v>
      </c>
      <c r="E123" s="48">
        <f t="shared" si="29"/>
        <v>0</v>
      </c>
      <c r="F123" s="48">
        <f t="shared" si="29"/>
        <v>146199</v>
      </c>
    </row>
    <row r="124" spans="1:6" ht="12" customHeight="1" x14ac:dyDescent="0.3">
      <c r="A124" s="45"/>
      <c r="B124" s="49">
        <v>1000</v>
      </c>
      <c r="C124" s="50" t="s">
        <v>73</v>
      </c>
      <c r="D124" s="48">
        <f t="shared" ref="D124:F124" si="30">SUM(D125:D126)</f>
        <v>143939</v>
      </c>
      <c r="E124" s="48">
        <f t="shared" si="30"/>
        <v>0</v>
      </c>
      <c r="F124" s="48">
        <f t="shared" si="30"/>
        <v>143939</v>
      </c>
    </row>
    <row r="125" spans="1:6" ht="12" customHeight="1" x14ac:dyDescent="0.3">
      <c r="A125" s="45"/>
      <c r="B125" s="52">
        <v>1100</v>
      </c>
      <c r="C125" s="53" t="s">
        <v>74</v>
      </c>
      <c r="D125" s="54">
        <v>110688</v>
      </c>
      <c r="E125" s="54"/>
      <c r="F125" s="54">
        <f>D125+E125</f>
        <v>110688</v>
      </c>
    </row>
    <row r="126" spans="1:6" ht="12" customHeight="1" x14ac:dyDescent="0.3">
      <c r="A126" s="45"/>
      <c r="B126" s="52">
        <v>1200</v>
      </c>
      <c r="C126" s="55" t="s">
        <v>75</v>
      </c>
      <c r="D126" s="54">
        <v>33251</v>
      </c>
      <c r="E126" s="54"/>
      <c r="F126" s="54">
        <f>D126+E126</f>
        <v>33251</v>
      </c>
    </row>
    <row r="127" spans="1:6" ht="12" customHeight="1" x14ac:dyDescent="0.3">
      <c r="A127" s="56"/>
      <c r="B127" s="57">
        <v>2000</v>
      </c>
      <c r="C127" s="58" t="s">
        <v>76</v>
      </c>
      <c r="D127" s="78">
        <f t="shared" ref="D127:F127" si="31">SUM(D128:D132)</f>
        <v>2260</v>
      </c>
      <c r="E127" s="78">
        <f t="shared" si="31"/>
        <v>0</v>
      </c>
      <c r="F127" s="78">
        <f t="shared" si="31"/>
        <v>2260</v>
      </c>
    </row>
    <row r="128" spans="1:6" ht="12" customHeight="1" x14ac:dyDescent="0.3">
      <c r="A128" s="56"/>
      <c r="B128" s="60">
        <v>2100</v>
      </c>
      <c r="C128" s="61" t="s">
        <v>77</v>
      </c>
      <c r="D128" s="62"/>
      <c r="E128" s="62"/>
      <c r="F128" s="62">
        <f t="shared" ref="F128:F130" si="32">D128+E128</f>
        <v>0</v>
      </c>
    </row>
    <row r="129" spans="1:6" ht="12" customHeight="1" x14ac:dyDescent="0.3">
      <c r="A129" s="56"/>
      <c r="B129" s="60">
        <v>2200</v>
      </c>
      <c r="C129" s="61" t="s">
        <v>78</v>
      </c>
      <c r="D129" s="62">
        <v>1344</v>
      </c>
      <c r="E129" s="62"/>
      <c r="F129" s="62">
        <f t="shared" si="32"/>
        <v>1344</v>
      </c>
    </row>
    <row r="130" spans="1:6" ht="12" customHeight="1" x14ac:dyDescent="0.3">
      <c r="A130" s="56"/>
      <c r="B130" s="60">
        <v>2300</v>
      </c>
      <c r="C130" s="61" t="s">
        <v>79</v>
      </c>
      <c r="D130" s="62">
        <v>916</v>
      </c>
      <c r="E130" s="62"/>
      <c r="F130" s="62">
        <f t="shared" si="32"/>
        <v>916</v>
      </c>
    </row>
    <row r="131" spans="1:6" ht="12" hidden="1" customHeight="1" outlineLevel="1" x14ac:dyDescent="0.3">
      <c r="A131" s="56"/>
      <c r="B131" s="60">
        <v>2400</v>
      </c>
      <c r="C131" s="61" t="s">
        <v>80</v>
      </c>
      <c r="D131" s="62"/>
      <c r="E131" s="62"/>
      <c r="F131" s="62"/>
    </row>
    <row r="132" spans="1:6" ht="12" hidden="1" customHeight="1" outlineLevel="1" x14ac:dyDescent="0.3">
      <c r="A132" s="56"/>
      <c r="B132" s="60">
        <v>2500</v>
      </c>
      <c r="C132" s="61" t="s">
        <v>81</v>
      </c>
      <c r="D132" s="62"/>
      <c r="E132" s="62"/>
      <c r="F132" s="62"/>
    </row>
    <row r="133" spans="1:6" ht="12" customHeight="1" collapsed="1" x14ac:dyDescent="0.3">
      <c r="A133" s="56"/>
      <c r="B133" s="17">
        <v>3000</v>
      </c>
      <c r="C133" s="63" t="s">
        <v>82</v>
      </c>
      <c r="D133" s="78">
        <f t="shared" ref="D133:F133" si="33">SUM(D134:D135)</f>
        <v>0</v>
      </c>
      <c r="E133" s="78">
        <f t="shared" si="33"/>
        <v>0</v>
      </c>
      <c r="F133" s="78">
        <f t="shared" si="33"/>
        <v>0</v>
      </c>
    </row>
    <row r="134" spans="1:6" ht="12" customHeight="1" x14ac:dyDescent="0.3">
      <c r="A134" s="56"/>
      <c r="B134" s="60">
        <v>3200</v>
      </c>
      <c r="C134" s="61" t="s">
        <v>83</v>
      </c>
      <c r="D134" s="62"/>
      <c r="E134" s="62"/>
      <c r="F134" s="62">
        <f>D134+E134</f>
        <v>0</v>
      </c>
    </row>
    <row r="135" spans="1:6" ht="12" hidden="1" customHeight="1" outlineLevel="1" x14ac:dyDescent="0.3">
      <c r="A135" s="56"/>
      <c r="B135" s="60">
        <v>3300</v>
      </c>
      <c r="C135" s="61" t="s">
        <v>84</v>
      </c>
      <c r="D135" s="62"/>
      <c r="E135" s="62"/>
      <c r="F135" s="62"/>
    </row>
    <row r="136" spans="1:6" ht="12" hidden="1" customHeight="1" outlineLevel="1" x14ac:dyDescent="0.3">
      <c r="A136" s="56"/>
      <c r="B136" s="17">
        <v>4000</v>
      </c>
      <c r="C136" s="64" t="s">
        <v>85</v>
      </c>
      <c r="D136" s="78">
        <f t="shared" ref="D136:F136" si="34">SUM(D137:D138)</f>
        <v>0</v>
      </c>
      <c r="E136" s="78">
        <f t="shared" si="34"/>
        <v>0</v>
      </c>
      <c r="F136" s="78">
        <f t="shared" si="34"/>
        <v>0</v>
      </c>
    </row>
    <row r="137" spans="1:6" ht="12" hidden="1" customHeight="1" outlineLevel="1" x14ac:dyDescent="0.3">
      <c r="A137" s="56"/>
      <c r="B137" s="60">
        <v>4200</v>
      </c>
      <c r="C137" s="65" t="s">
        <v>86</v>
      </c>
      <c r="D137" s="62"/>
      <c r="E137" s="62"/>
      <c r="F137" s="62"/>
    </row>
    <row r="138" spans="1:6" ht="12" hidden="1" customHeight="1" outlineLevel="1" x14ac:dyDescent="0.3">
      <c r="A138" s="56"/>
      <c r="B138" s="60">
        <v>4300</v>
      </c>
      <c r="C138" s="65" t="s">
        <v>87</v>
      </c>
      <c r="D138" s="62"/>
      <c r="E138" s="62"/>
      <c r="F138" s="62"/>
    </row>
    <row r="139" spans="1:6" ht="12" customHeight="1" collapsed="1" x14ac:dyDescent="0.3">
      <c r="A139" s="56"/>
      <c r="B139" s="17">
        <v>5000</v>
      </c>
      <c r="C139" s="18" t="s">
        <v>88</v>
      </c>
      <c r="D139" s="78">
        <f t="shared" ref="D139:F139" si="35">SUM(D140:D142)</f>
        <v>1350</v>
      </c>
      <c r="E139" s="78">
        <f t="shared" si="35"/>
        <v>0</v>
      </c>
      <c r="F139" s="78">
        <f t="shared" si="35"/>
        <v>1350</v>
      </c>
    </row>
    <row r="140" spans="1:6" ht="12" customHeight="1" x14ac:dyDescent="0.3">
      <c r="A140" s="56"/>
      <c r="B140" s="60">
        <v>5100</v>
      </c>
      <c r="C140" s="66" t="s">
        <v>89</v>
      </c>
      <c r="D140" s="78">
        <v>0</v>
      </c>
      <c r="E140" s="78">
        <v>0</v>
      </c>
      <c r="F140" s="78">
        <f>D140+E140</f>
        <v>0</v>
      </c>
    </row>
    <row r="141" spans="1:6" ht="12" customHeight="1" x14ac:dyDescent="0.3">
      <c r="A141" s="56"/>
      <c r="B141" s="60">
        <v>5200</v>
      </c>
      <c r="C141" s="66" t="s">
        <v>90</v>
      </c>
      <c r="D141" s="62">
        <v>1350</v>
      </c>
      <c r="E141" s="62"/>
      <c r="F141" s="62">
        <f>D141+E141</f>
        <v>1350</v>
      </c>
    </row>
    <row r="142" spans="1:6" ht="12" hidden="1" customHeight="1" outlineLevel="1" x14ac:dyDescent="0.3">
      <c r="A142" s="56"/>
      <c r="B142" s="60">
        <v>5300</v>
      </c>
      <c r="C142" s="67" t="s">
        <v>91</v>
      </c>
      <c r="D142" s="78"/>
      <c r="E142" s="78"/>
      <c r="F142" s="78"/>
    </row>
    <row r="143" spans="1:6" ht="12" hidden="1" customHeight="1" outlineLevel="1" x14ac:dyDescent="0.3">
      <c r="A143" s="56"/>
      <c r="B143" s="17">
        <v>6000</v>
      </c>
      <c r="C143" s="18" t="s">
        <v>92</v>
      </c>
      <c r="D143" s="78">
        <f t="shared" ref="D143:F143" si="36">SUM(D144:D147)</f>
        <v>0</v>
      </c>
      <c r="E143" s="78">
        <f t="shared" si="36"/>
        <v>0</v>
      </c>
      <c r="F143" s="78">
        <f t="shared" si="36"/>
        <v>0</v>
      </c>
    </row>
    <row r="144" spans="1:6" ht="12" hidden="1" customHeight="1" outlineLevel="1" x14ac:dyDescent="0.3">
      <c r="A144" s="56"/>
      <c r="B144" s="60">
        <v>6200</v>
      </c>
      <c r="C144" s="66" t="s">
        <v>93</v>
      </c>
      <c r="D144" s="62"/>
      <c r="E144" s="62"/>
      <c r="F144" s="62"/>
    </row>
    <row r="145" spans="1:6" ht="12" hidden="1" customHeight="1" outlineLevel="1" x14ac:dyDescent="0.3">
      <c r="A145" s="56"/>
      <c r="B145" s="60">
        <v>6300</v>
      </c>
      <c r="C145" s="66" t="s">
        <v>94</v>
      </c>
      <c r="D145" s="62"/>
      <c r="E145" s="62"/>
      <c r="F145" s="62"/>
    </row>
    <row r="146" spans="1:6" ht="12" hidden="1" customHeight="1" outlineLevel="1" x14ac:dyDescent="0.3">
      <c r="A146" s="56"/>
      <c r="B146" s="60">
        <v>6400</v>
      </c>
      <c r="C146" s="66" t="s">
        <v>95</v>
      </c>
      <c r="D146" s="62"/>
      <c r="E146" s="62"/>
      <c r="F146" s="62"/>
    </row>
    <row r="147" spans="1:6" ht="12" hidden="1" customHeight="1" outlineLevel="1" x14ac:dyDescent="0.3">
      <c r="A147" s="56"/>
      <c r="B147" s="60">
        <v>6500</v>
      </c>
      <c r="C147" s="67" t="s">
        <v>96</v>
      </c>
      <c r="D147" s="62"/>
      <c r="E147" s="62"/>
      <c r="F147" s="62"/>
    </row>
    <row r="148" spans="1:6" ht="12" hidden="1" customHeight="1" outlineLevel="1" x14ac:dyDescent="0.3">
      <c r="A148" s="56"/>
      <c r="B148" s="17">
        <v>7000</v>
      </c>
      <c r="C148" s="18" t="s">
        <v>97</v>
      </c>
      <c r="D148" s="78">
        <f t="shared" ref="D148:F148" si="37">SUM(D149:D151)</f>
        <v>0</v>
      </c>
      <c r="E148" s="78">
        <f t="shared" si="37"/>
        <v>0</v>
      </c>
      <c r="F148" s="78">
        <f t="shared" si="37"/>
        <v>0</v>
      </c>
    </row>
    <row r="149" spans="1:6" ht="12" hidden="1" customHeight="1" outlineLevel="1" x14ac:dyDescent="0.3">
      <c r="A149" s="56"/>
      <c r="B149" s="68">
        <v>7200</v>
      </c>
      <c r="C149" s="69" t="s">
        <v>98</v>
      </c>
      <c r="D149" s="62"/>
      <c r="E149" s="62"/>
      <c r="F149" s="62"/>
    </row>
    <row r="150" spans="1:6" ht="12" hidden="1" customHeight="1" outlineLevel="1" x14ac:dyDescent="0.3">
      <c r="A150" s="56"/>
      <c r="B150" s="68">
        <v>7500</v>
      </c>
      <c r="C150" s="69" t="s">
        <v>99</v>
      </c>
      <c r="D150" s="62"/>
      <c r="E150" s="62"/>
      <c r="F150" s="62"/>
    </row>
    <row r="151" spans="1:6" ht="12" hidden="1" customHeight="1" outlineLevel="1" x14ac:dyDescent="0.3">
      <c r="A151" s="56"/>
      <c r="B151" s="68">
        <v>7700</v>
      </c>
      <c r="C151" s="69" t="s">
        <v>100</v>
      </c>
      <c r="D151" s="62"/>
      <c r="E151" s="62"/>
      <c r="F151" s="62"/>
    </row>
    <row r="152" spans="1:6" ht="12" hidden="1" customHeight="1" outlineLevel="1" collapsed="1" x14ac:dyDescent="0.3">
      <c r="A152" s="56"/>
      <c r="B152" s="70">
        <v>8000</v>
      </c>
      <c r="C152" s="71" t="s">
        <v>101</v>
      </c>
      <c r="D152" s="78">
        <f t="shared" ref="D152:F152" si="38">SUM(D153:D155)</f>
        <v>0</v>
      </c>
      <c r="E152" s="78">
        <f t="shared" si="38"/>
        <v>0</v>
      </c>
      <c r="F152" s="78">
        <f t="shared" si="38"/>
        <v>0</v>
      </c>
    </row>
    <row r="153" spans="1:6" ht="12" hidden="1" customHeight="1" outlineLevel="1" x14ac:dyDescent="0.3">
      <c r="A153" s="56"/>
      <c r="B153" s="72">
        <v>8100</v>
      </c>
      <c r="C153" s="73" t="s">
        <v>102</v>
      </c>
      <c r="D153" s="78"/>
      <c r="E153" s="78"/>
      <c r="F153" s="78"/>
    </row>
    <row r="154" spans="1:6" ht="12" hidden="1" customHeight="1" outlineLevel="1" x14ac:dyDescent="0.3">
      <c r="A154" s="56"/>
      <c r="B154" s="72">
        <v>8600</v>
      </c>
      <c r="C154" s="73" t="s">
        <v>103</v>
      </c>
      <c r="D154" s="78"/>
      <c r="E154" s="78"/>
      <c r="F154" s="78"/>
    </row>
    <row r="155" spans="1:6" ht="12" hidden="1" customHeight="1" outlineLevel="1" x14ac:dyDescent="0.3">
      <c r="A155" s="56"/>
      <c r="B155" s="72">
        <v>8900</v>
      </c>
      <c r="C155" s="73" t="s">
        <v>104</v>
      </c>
      <c r="D155" s="78"/>
      <c r="E155" s="78"/>
      <c r="F155" s="78"/>
    </row>
    <row r="156" spans="1:6" ht="15.75" customHeight="1" collapsed="1" x14ac:dyDescent="0.3">
      <c r="A156" s="74" t="s">
        <v>109</v>
      </c>
      <c r="B156" s="75"/>
      <c r="C156" s="76" t="s">
        <v>110</v>
      </c>
      <c r="D156" s="77">
        <f t="shared" ref="D156:F156" si="39">D157+D173+D186</f>
        <v>220350</v>
      </c>
      <c r="E156" s="77">
        <f t="shared" si="39"/>
        <v>61442</v>
      </c>
      <c r="F156" s="77">
        <f t="shared" si="39"/>
        <v>281792</v>
      </c>
    </row>
    <row r="157" spans="1:6" ht="12" customHeight="1" x14ac:dyDescent="0.3">
      <c r="A157" s="45"/>
      <c r="B157" s="46"/>
      <c r="C157" s="47" t="s">
        <v>72</v>
      </c>
      <c r="D157" s="48">
        <f t="shared" ref="D157:F157" si="40">D158+D167+D170+D177+D182+D161</f>
        <v>220350</v>
      </c>
      <c r="E157" s="48">
        <f t="shared" si="40"/>
        <v>61442</v>
      </c>
      <c r="F157" s="48">
        <f t="shared" si="40"/>
        <v>281792</v>
      </c>
    </row>
    <row r="158" spans="1:6" ht="12" customHeight="1" x14ac:dyDescent="0.3">
      <c r="A158" s="45"/>
      <c r="B158" s="49">
        <v>1000</v>
      </c>
      <c r="C158" s="50" t="s">
        <v>73</v>
      </c>
      <c r="D158" s="48">
        <f t="shared" ref="D158:F158" si="41">SUM(D159:D160)</f>
        <v>209990</v>
      </c>
      <c r="E158" s="48">
        <f t="shared" si="41"/>
        <v>51945</v>
      </c>
      <c r="F158" s="48">
        <f t="shared" si="41"/>
        <v>261935</v>
      </c>
    </row>
    <row r="159" spans="1:6" ht="12" customHeight="1" x14ac:dyDescent="0.3">
      <c r="A159" s="45"/>
      <c r="B159" s="52">
        <v>1100</v>
      </c>
      <c r="C159" s="53" t="s">
        <v>74</v>
      </c>
      <c r="D159" s="54">
        <v>169909</v>
      </c>
      <c r="E159" s="54">
        <v>37273</v>
      </c>
      <c r="F159" s="54">
        <f>D159+E159</f>
        <v>207182</v>
      </c>
    </row>
    <row r="160" spans="1:6" ht="12" customHeight="1" x14ac:dyDescent="0.3">
      <c r="A160" s="45"/>
      <c r="B160" s="52">
        <v>1200</v>
      </c>
      <c r="C160" s="55" t="s">
        <v>75</v>
      </c>
      <c r="D160" s="54">
        <v>40081</v>
      </c>
      <c r="E160" s="54">
        <v>14672</v>
      </c>
      <c r="F160" s="54">
        <f t="shared" ref="F160:F164" si="42">D160+E160</f>
        <v>54753</v>
      </c>
    </row>
    <row r="161" spans="1:6" ht="12" customHeight="1" x14ac:dyDescent="0.3">
      <c r="A161" s="56"/>
      <c r="B161" s="57">
        <v>2000</v>
      </c>
      <c r="C161" s="58" t="s">
        <v>76</v>
      </c>
      <c r="D161" s="78">
        <f t="shared" ref="D161:E161" si="43">SUM(D162:D166)</f>
        <v>10360</v>
      </c>
      <c r="E161" s="78">
        <f t="shared" si="43"/>
        <v>9497</v>
      </c>
      <c r="F161" s="78">
        <f t="shared" si="42"/>
        <v>19857</v>
      </c>
    </row>
    <row r="162" spans="1:6" ht="12" customHeight="1" x14ac:dyDescent="0.3">
      <c r="A162" s="56"/>
      <c r="B162" s="60">
        <v>2100</v>
      </c>
      <c r="C162" s="61" t="s">
        <v>77</v>
      </c>
      <c r="D162" s="62">
        <v>0</v>
      </c>
      <c r="E162" s="62">
        <v>0</v>
      </c>
      <c r="F162" s="62">
        <f t="shared" si="42"/>
        <v>0</v>
      </c>
    </row>
    <row r="163" spans="1:6" ht="12" customHeight="1" x14ac:dyDescent="0.3">
      <c r="A163" s="56"/>
      <c r="B163" s="60">
        <v>2200</v>
      </c>
      <c r="C163" s="61" t="s">
        <v>78</v>
      </c>
      <c r="D163" s="62">
        <v>760</v>
      </c>
      <c r="E163" s="62">
        <v>1600</v>
      </c>
      <c r="F163" s="62">
        <f t="shared" si="42"/>
        <v>2360</v>
      </c>
    </row>
    <row r="164" spans="1:6" ht="12" customHeight="1" x14ac:dyDescent="0.3">
      <c r="A164" s="56"/>
      <c r="B164" s="60">
        <v>2300</v>
      </c>
      <c r="C164" s="61" t="s">
        <v>79</v>
      </c>
      <c r="D164" s="62">
        <v>9600</v>
      </c>
      <c r="E164" s="62">
        <v>7897</v>
      </c>
      <c r="F164" s="62">
        <f t="shared" si="42"/>
        <v>17497</v>
      </c>
    </row>
    <row r="165" spans="1:6" ht="12" hidden="1" customHeight="1" outlineLevel="1" x14ac:dyDescent="0.3">
      <c r="A165" s="56"/>
      <c r="B165" s="60">
        <v>2400</v>
      </c>
      <c r="C165" s="61" t="s">
        <v>80</v>
      </c>
      <c r="D165" s="62"/>
      <c r="E165" s="62"/>
      <c r="F165" s="62"/>
    </row>
    <row r="166" spans="1:6" ht="12" hidden="1" customHeight="1" outlineLevel="1" x14ac:dyDescent="0.3">
      <c r="A166" s="56"/>
      <c r="B166" s="60">
        <v>2500</v>
      </c>
      <c r="C166" s="61" t="s">
        <v>81</v>
      </c>
      <c r="D166" s="62"/>
      <c r="E166" s="62"/>
      <c r="F166" s="62"/>
    </row>
    <row r="167" spans="1:6" ht="12" hidden="1" customHeight="1" outlineLevel="1" x14ac:dyDescent="0.3">
      <c r="A167" s="56"/>
      <c r="B167" s="17">
        <v>3000</v>
      </c>
      <c r="C167" s="63" t="s">
        <v>82</v>
      </c>
      <c r="D167" s="78">
        <f t="shared" ref="D167:F167" si="44">SUM(D168:D169)</f>
        <v>0</v>
      </c>
      <c r="E167" s="78">
        <f t="shared" si="44"/>
        <v>0</v>
      </c>
      <c r="F167" s="78">
        <f t="shared" si="44"/>
        <v>0</v>
      </c>
    </row>
    <row r="168" spans="1:6" ht="12" hidden="1" customHeight="1" outlineLevel="1" x14ac:dyDescent="0.3">
      <c r="A168" s="56"/>
      <c r="B168" s="60">
        <v>3200</v>
      </c>
      <c r="C168" s="61" t="s">
        <v>83</v>
      </c>
      <c r="D168" s="62"/>
      <c r="E168" s="62"/>
      <c r="F168" s="62"/>
    </row>
    <row r="169" spans="1:6" ht="12" hidden="1" customHeight="1" outlineLevel="1" x14ac:dyDescent="0.3">
      <c r="A169" s="56"/>
      <c r="B169" s="60">
        <v>3300</v>
      </c>
      <c r="C169" s="61" t="s">
        <v>84</v>
      </c>
      <c r="D169" s="62"/>
      <c r="E169" s="62"/>
      <c r="F169" s="62"/>
    </row>
    <row r="170" spans="1:6" ht="12" hidden="1" customHeight="1" outlineLevel="1" x14ac:dyDescent="0.3">
      <c r="A170" s="56"/>
      <c r="B170" s="17">
        <v>4000</v>
      </c>
      <c r="C170" s="64" t="s">
        <v>85</v>
      </c>
      <c r="D170" s="78">
        <f t="shared" ref="D170:F170" si="45">SUM(D171:D172)</f>
        <v>0</v>
      </c>
      <c r="E170" s="78">
        <f t="shared" si="45"/>
        <v>0</v>
      </c>
      <c r="F170" s="78">
        <f t="shared" si="45"/>
        <v>0</v>
      </c>
    </row>
    <row r="171" spans="1:6" ht="12" hidden="1" customHeight="1" outlineLevel="1" x14ac:dyDescent="0.3">
      <c r="A171" s="56"/>
      <c r="B171" s="60">
        <v>4200</v>
      </c>
      <c r="C171" s="65" t="s">
        <v>86</v>
      </c>
      <c r="D171" s="62"/>
      <c r="E171" s="62"/>
      <c r="F171" s="62"/>
    </row>
    <row r="172" spans="1:6" ht="12" hidden="1" customHeight="1" outlineLevel="1" x14ac:dyDescent="0.3">
      <c r="A172" s="56"/>
      <c r="B172" s="60">
        <v>4300</v>
      </c>
      <c r="C172" s="65" t="s">
        <v>87</v>
      </c>
      <c r="D172" s="62"/>
      <c r="E172" s="62"/>
      <c r="F172" s="62"/>
    </row>
    <row r="173" spans="1:6" ht="12" customHeight="1" collapsed="1" x14ac:dyDescent="0.3">
      <c r="A173" s="56"/>
      <c r="B173" s="17">
        <v>5000</v>
      </c>
      <c r="C173" s="18" t="s">
        <v>88</v>
      </c>
      <c r="D173" s="78">
        <f t="shared" ref="D173:F173" si="46">SUM(D174:D176)</f>
        <v>0</v>
      </c>
      <c r="E173" s="78">
        <f t="shared" si="46"/>
        <v>0</v>
      </c>
      <c r="F173" s="78">
        <f t="shared" si="46"/>
        <v>0</v>
      </c>
    </row>
    <row r="174" spans="1:6" ht="12" hidden="1" customHeight="1" outlineLevel="1" x14ac:dyDescent="0.3">
      <c r="A174" s="56"/>
      <c r="B174" s="60">
        <v>5100</v>
      </c>
      <c r="C174" s="66" t="s">
        <v>89</v>
      </c>
      <c r="D174" s="78"/>
      <c r="E174" s="78"/>
      <c r="F174" s="78"/>
    </row>
    <row r="175" spans="1:6" ht="12" customHeight="1" collapsed="1" x14ac:dyDescent="0.3">
      <c r="A175" s="56"/>
      <c r="B175" s="60">
        <v>5200</v>
      </c>
      <c r="C175" s="66" t="s">
        <v>90</v>
      </c>
      <c r="D175" s="78"/>
      <c r="E175" s="78"/>
      <c r="F175" s="78">
        <f t="shared" ref="F175" si="47">D175+E175</f>
        <v>0</v>
      </c>
    </row>
    <row r="176" spans="1:6" ht="12" hidden="1" customHeight="1" outlineLevel="1" x14ac:dyDescent="0.3">
      <c r="A176" s="56"/>
      <c r="B176" s="60">
        <v>5300</v>
      </c>
      <c r="C176" s="67" t="s">
        <v>91</v>
      </c>
      <c r="D176" s="78"/>
      <c r="E176" s="78"/>
      <c r="F176" s="78"/>
    </row>
    <row r="177" spans="1:6" ht="12" hidden="1" customHeight="1" outlineLevel="1" x14ac:dyDescent="0.3">
      <c r="A177" s="56"/>
      <c r="B177" s="17">
        <v>6000</v>
      </c>
      <c r="C177" s="18" t="s">
        <v>92</v>
      </c>
      <c r="D177" s="78">
        <f t="shared" ref="D177:F177" si="48">SUM(D178:D181)</f>
        <v>0</v>
      </c>
      <c r="E177" s="78">
        <f t="shared" si="48"/>
        <v>0</v>
      </c>
      <c r="F177" s="78">
        <f t="shared" si="48"/>
        <v>0</v>
      </c>
    </row>
    <row r="178" spans="1:6" ht="12" hidden="1" customHeight="1" outlineLevel="1" x14ac:dyDescent="0.3">
      <c r="A178" s="56"/>
      <c r="B178" s="60">
        <v>6200</v>
      </c>
      <c r="C178" s="66" t="s">
        <v>93</v>
      </c>
      <c r="D178" s="62"/>
      <c r="E178" s="62"/>
      <c r="F178" s="62"/>
    </row>
    <row r="179" spans="1:6" ht="12" hidden="1" customHeight="1" outlineLevel="1" x14ac:dyDescent="0.3">
      <c r="A179" s="56"/>
      <c r="B179" s="60">
        <v>6300</v>
      </c>
      <c r="C179" s="66" t="s">
        <v>94</v>
      </c>
      <c r="D179" s="62"/>
      <c r="E179" s="62"/>
      <c r="F179" s="62"/>
    </row>
    <row r="180" spans="1:6" ht="12" hidden="1" customHeight="1" outlineLevel="1" x14ac:dyDescent="0.3">
      <c r="A180" s="56"/>
      <c r="B180" s="60">
        <v>6400</v>
      </c>
      <c r="C180" s="66" t="s">
        <v>95</v>
      </c>
      <c r="D180" s="62"/>
      <c r="E180" s="62"/>
      <c r="F180" s="62"/>
    </row>
    <row r="181" spans="1:6" ht="12" hidden="1" customHeight="1" outlineLevel="1" x14ac:dyDescent="0.3">
      <c r="A181" s="56"/>
      <c r="B181" s="60">
        <v>6500</v>
      </c>
      <c r="C181" s="67" t="s">
        <v>96</v>
      </c>
      <c r="D181" s="62"/>
      <c r="E181" s="62"/>
      <c r="F181" s="62"/>
    </row>
    <row r="182" spans="1:6" ht="12" hidden="1" customHeight="1" outlineLevel="1" x14ac:dyDescent="0.3">
      <c r="A182" s="56"/>
      <c r="B182" s="17">
        <v>7000</v>
      </c>
      <c r="C182" s="18" t="s">
        <v>97</v>
      </c>
      <c r="D182" s="78">
        <f t="shared" ref="D182:F182" si="49">SUM(D183:D185)</f>
        <v>0</v>
      </c>
      <c r="E182" s="78">
        <f t="shared" si="49"/>
        <v>0</v>
      </c>
      <c r="F182" s="78">
        <f t="shared" si="49"/>
        <v>0</v>
      </c>
    </row>
    <row r="183" spans="1:6" ht="12" hidden="1" customHeight="1" outlineLevel="1" x14ac:dyDescent="0.3">
      <c r="A183" s="56"/>
      <c r="B183" s="68">
        <v>7200</v>
      </c>
      <c r="C183" s="69" t="s">
        <v>98</v>
      </c>
      <c r="D183" s="62"/>
      <c r="E183" s="62"/>
      <c r="F183" s="62"/>
    </row>
    <row r="184" spans="1:6" ht="12" hidden="1" customHeight="1" outlineLevel="1" x14ac:dyDescent="0.3">
      <c r="A184" s="56"/>
      <c r="B184" s="68">
        <v>7500</v>
      </c>
      <c r="C184" s="69" t="s">
        <v>99</v>
      </c>
      <c r="D184" s="62"/>
      <c r="E184" s="62"/>
      <c r="F184" s="62"/>
    </row>
    <row r="185" spans="1:6" ht="12" hidden="1" customHeight="1" outlineLevel="1" x14ac:dyDescent="0.3">
      <c r="A185" s="56"/>
      <c r="B185" s="68">
        <v>7700</v>
      </c>
      <c r="C185" s="69" t="s">
        <v>100</v>
      </c>
      <c r="D185" s="62"/>
      <c r="E185" s="62"/>
      <c r="F185" s="62"/>
    </row>
    <row r="186" spans="1:6" ht="12" hidden="1" customHeight="1" outlineLevel="1" x14ac:dyDescent="0.3">
      <c r="A186" s="56"/>
      <c r="B186" s="70">
        <v>8000</v>
      </c>
      <c r="C186" s="71" t="s">
        <v>101</v>
      </c>
      <c r="D186" s="78">
        <f t="shared" ref="D186:F186" si="50">SUM(D187:D189)</f>
        <v>0</v>
      </c>
      <c r="E186" s="78">
        <f t="shared" si="50"/>
        <v>0</v>
      </c>
      <c r="F186" s="78">
        <f t="shared" si="50"/>
        <v>0</v>
      </c>
    </row>
    <row r="187" spans="1:6" ht="12" hidden="1" customHeight="1" outlineLevel="1" x14ac:dyDescent="0.3">
      <c r="A187" s="56"/>
      <c r="B187" s="72">
        <v>8100</v>
      </c>
      <c r="C187" s="73" t="s">
        <v>102</v>
      </c>
      <c r="D187" s="78"/>
      <c r="E187" s="78"/>
      <c r="F187" s="78"/>
    </row>
    <row r="188" spans="1:6" ht="12" hidden="1" customHeight="1" outlineLevel="1" x14ac:dyDescent="0.3">
      <c r="A188" s="56"/>
      <c r="B188" s="72">
        <v>8600</v>
      </c>
      <c r="C188" s="73" t="s">
        <v>103</v>
      </c>
      <c r="D188" s="78"/>
      <c r="E188" s="78"/>
      <c r="F188" s="78"/>
    </row>
    <row r="189" spans="1:6" ht="12" hidden="1" customHeight="1" outlineLevel="1" x14ac:dyDescent="0.3">
      <c r="A189" s="56"/>
      <c r="B189" s="72">
        <v>8900</v>
      </c>
      <c r="C189" s="73" t="s">
        <v>104</v>
      </c>
      <c r="D189" s="78"/>
      <c r="E189" s="78"/>
      <c r="F189" s="78"/>
    </row>
    <row r="190" spans="1:6" ht="15" customHeight="1" collapsed="1" x14ac:dyDescent="0.3">
      <c r="A190" s="74" t="s">
        <v>111</v>
      </c>
      <c r="B190" s="75"/>
      <c r="C190" s="76" t="s">
        <v>112</v>
      </c>
      <c r="D190" s="77">
        <f t="shared" ref="D190:F190" si="51">D191+D207+D220</f>
        <v>2350820</v>
      </c>
      <c r="E190" s="77">
        <f t="shared" si="51"/>
        <v>-23640</v>
      </c>
      <c r="F190" s="77">
        <f t="shared" si="51"/>
        <v>2327180</v>
      </c>
    </row>
    <row r="191" spans="1:6" ht="12" customHeight="1" x14ac:dyDescent="0.3">
      <c r="A191" s="45"/>
      <c r="B191" s="46"/>
      <c r="C191" s="47" t="s">
        <v>72</v>
      </c>
      <c r="D191" s="48">
        <f t="shared" ref="D191:F191" si="52">D192+D201+D204+D211+D216+D195</f>
        <v>2350820</v>
      </c>
      <c r="E191" s="48">
        <f t="shared" si="52"/>
        <v>-23640</v>
      </c>
      <c r="F191" s="48">
        <f t="shared" si="52"/>
        <v>2327180</v>
      </c>
    </row>
    <row r="192" spans="1:6" ht="12" customHeight="1" x14ac:dyDescent="0.3">
      <c r="A192" s="45"/>
      <c r="B192" s="49">
        <v>1000</v>
      </c>
      <c r="C192" s="50" t="s">
        <v>73</v>
      </c>
      <c r="D192" s="48">
        <f t="shared" ref="D192:F192" si="53">SUM(D193:D194)</f>
        <v>0</v>
      </c>
      <c r="E192" s="48">
        <f t="shared" si="53"/>
        <v>0</v>
      </c>
      <c r="F192" s="48">
        <f t="shared" si="53"/>
        <v>0</v>
      </c>
    </row>
    <row r="193" spans="1:6" ht="12" hidden="1" customHeight="1" outlineLevel="1" x14ac:dyDescent="0.3">
      <c r="A193" s="45"/>
      <c r="B193" s="52">
        <v>1100</v>
      </c>
      <c r="C193" s="53" t="s">
        <v>74</v>
      </c>
      <c r="D193" s="54"/>
      <c r="E193" s="54"/>
      <c r="F193" s="54"/>
    </row>
    <row r="194" spans="1:6" ht="12" hidden="1" customHeight="1" outlineLevel="1" x14ac:dyDescent="0.3">
      <c r="A194" s="45"/>
      <c r="B194" s="52">
        <v>1200</v>
      </c>
      <c r="C194" s="55" t="s">
        <v>75</v>
      </c>
      <c r="D194" s="54"/>
      <c r="E194" s="54"/>
      <c r="F194" s="54"/>
    </row>
    <row r="195" spans="1:6" ht="12" customHeight="1" collapsed="1" x14ac:dyDescent="0.3">
      <c r="A195" s="56"/>
      <c r="B195" s="57">
        <v>2000</v>
      </c>
      <c r="C195" s="58" t="s">
        <v>76</v>
      </c>
      <c r="D195" s="78">
        <f t="shared" ref="D195:F195" si="54">SUM(D196:D200)</f>
        <v>57349</v>
      </c>
      <c r="E195" s="78">
        <f t="shared" si="54"/>
        <v>0</v>
      </c>
      <c r="F195" s="78">
        <f t="shared" si="54"/>
        <v>57349</v>
      </c>
    </row>
    <row r="196" spans="1:6" ht="12" customHeight="1" x14ac:dyDescent="0.3">
      <c r="A196" s="56"/>
      <c r="B196" s="60">
        <v>2100</v>
      </c>
      <c r="C196" s="61" t="s">
        <v>77</v>
      </c>
      <c r="D196" s="62">
        <v>0</v>
      </c>
      <c r="E196" s="62">
        <v>0</v>
      </c>
      <c r="F196" s="62">
        <f>D196+E196</f>
        <v>0</v>
      </c>
    </row>
    <row r="197" spans="1:6" ht="12" customHeight="1" x14ac:dyDescent="0.3">
      <c r="A197" s="56"/>
      <c r="B197" s="60">
        <v>2200</v>
      </c>
      <c r="C197" s="61" t="s">
        <v>78</v>
      </c>
      <c r="D197" s="62">
        <v>57349</v>
      </c>
      <c r="E197" s="62"/>
      <c r="F197" s="62">
        <f>D197+E197</f>
        <v>57349</v>
      </c>
    </row>
    <row r="198" spans="1:6" ht="12" hidden="1" customHeight="1" outlineLevel="1" x14ac:dyDescent="0.3">
      <c r="A198" s="56"/>
      <c r="B198" s="60">
        <v>2300</v>
      </c>
      <c r="C198" s="61" t="s">
        <v>79</v>
      </c>
      <c r="D198" s="62"/>
      <c r="E198" s="62"/>
      <c r="F198" s="62"/>
    </row>
    <row r="199" spans="1:6" ht="12" hidden="1" customHeight="1" outlineLevel="1" x14ac:dyDescent="0.3">
      <c r="A199" s="56"/>
      <c r="B199" s="60">
        <v>2400</v>
      </c>
      <c r="C199" s="61" t="s">
        <v>80</v>
      </c>
      <c r="D199" s="62"/>
      <c r="E199" s="62"/>
      <c r="F199" s="62"/>
    </row>
    <row r="200" spans="1:6" ht="12" customHeight="1" collapsed="1" x14ac:dyDescent="0.3">
      <c r="A200" s="56"/>
      <c r="B200" s="60">
        <v>2500</v>
      </c>
      <c r="C200" s="61" t="s">
        <v>81</v>
      </c>
      <c r="D200" s="62">
        <v>0</v>
      </c>
      <c r="E200" s="62">
        <v>0</v>
      </c>
      <c r="F200" s="62">
        <f>D200+E200</f>
        <v>0</v>
      </c>
    </row>
    <row r="201" spans="1:6" ht="12" hidden="1" customHeight="1" outlineLevel="1" x14ac:dyDescent="0.3">
      <c r="A201" s="56"/>
      <c r="B201" s="17">
        <v>3000</v>
      </c>
      <c r="C201" s="63" t="s">
        <v>82</v>
      </c>
      <c r="D201" s="78">
        <f t="shared" ref="D201:F201" si="55">SUM(D202:D203)</f>
        <v>0</v>
      </c>
      <c r="E201" s="78">
        <f t="shared" si="55"/>
        <v>0</v>
      </c>
      <c r="F201" s="78">
        <f t="shared" si="55"/>
        <v>0</v>
      </c>
    </row>
    <row r="202" spans="1:6" ht="12" hidden="1" customHeight="1" outlineLevel="1" x14ac:dyDescent="0.3">
      <c r="A202" s="56"/>
      <c r="B202" s="60">
        <v>3200</v>
      </c>
      <c r="C202" s="61" t="s">
        <v>83</v>
      </c>
      <c r="D202" s="62"/>
      <c r="E202" s="62"/>
      <c r="F202" s="62"/>
    </row>
    <row r="203" spans="1:6" ht="12" hidden="1" customHeight="1" outlineLevel="1" x14ac:dyDescent="0.3">
      <c r="A203" s="56"/>
      <c r="B203" s="60">
        <v>3300</v>
      </c>
      <c r="C203" s="61" t="s">
        <v>84</v>
      </c>
      <c r="D203" s="62"/>
      <c r="E203" s="62"/>
      <c r="F203" s="62"/>
    </row>
    <row r="204" spans="1:6" ht="12" customHeight="1" collapsed="1" x14ac:dyDescent="0.3">
      <c r="A204" s="56"/>
      <c r="B204" s="17">
        <v>4000</v>
      </c>
      <c r="C204" s="64" t="s">
        <v>85</v>
      </c>
      <c r="D204" s="78">
        <f t="shared" ref="D204:F204" si="56">SUM(D205:D206)</f>
        <v>2293471</v>
      </c>
      <c r="E204" s="78">
        <f t="shared" si="56"/>
        <v>-23640</v>
      </c>
      <c r="F204" s="78">
        <f t="shared" si="56"/>
        <v>2269831</v>
      </c>
    </row>
    <row r="205" spans="1:6" ht="12" customHeight="1" x14ac:dyDescent="0.3">
      <c r="A205" s="56"/>
      <c r="B205" s="60">
        <v>4200</v>
      </c>
      <c r="C205" s="65" t="s">
        <v>86</v>
      </c>
      <c r="D205" s="62">
        <v>0</v>
      </c>
      <c r="E205" s="62">
        <v>0</v>
      </c>
      <c r="F205" s="62">
        <f>D205+E205</f>
        <v>0</v>
      </c>
    </row>
    <row r="206" spans="1:6" ht="12" customHeight="1" x14ac:dyDescent="0.3">
      <c r="A206" s="56"/>
      <c r="B206" s="60">
        <v>4300</v>
      </c>
      <c r="C206" s="65" t="s">
        <v>87</v>
      </c>
      <c r="D206" s="62">
        <v>2293471</v>
      </c>
      <c r="E206" s="62">
        <v>-23640</v>
      </c>
      <c r="F206" s="62">
        <f>D206+E206</f>
        <v>2269831</v>
      </c>
    </row>
    <row r="207" spans="1:6" ht="12" hidden="1" customHeight="1" outlineLevel="1" x14ac:dyDescent="0.3">
      <c r="A207" s="56"/>
      <c r="B207" s="17">
        <v>5000</v>
      </c>
      <c r="C207" s="18" t="s">
        <v>88</v>
      </c>
      <c r="D207" s="78">
        <f t="shared" ref="D207:F207" si="57">SUM(D208:D210)</f>
        <v>0</v>
      </c>
      <c r="E207" s="78">
        <f t="shared" si="57"/>
        <v>0</v>
      </c>
      <c r="F207" s="78">
        <f t="shared" si="57"/>
        <v>0</v>
      </c>
    </row>
    <row r="208" spans="1:6" ht="12" hidden="1" customHeight="1" outlineLevel="1" x14ac:dyDescent="0.3">
      <c r="A208" s="56"/>
      <c r="B208" s="60">
        <v>5100</v>
      </c>
      <c r="C208" s="66" t="s">
        <v>89</v>
      </c>
      <c r="D208" s="78"/>
      <c r="E208" s="78"/>
      <c r="F208" s="78"/>
    </row>
    <row r="209" spans="1:6" ht="12" hidden="1" customHeight="1" outlineLevel="1" x14ac:dyDescent="0.3">
      <c r="A209" s="56"/>
      <c r="B209" s="60">
        <v>5200</v>
      </c>
      <c r="C209" s="66" t="s">
        <v>90</v>
      </c>
      <c r="D209" s="78"/>
      <c r="E209" s="78"/>
      <c r="F209" s="78"/>
    </row>
    <row r="210" spans="1:6" ht="12" hidden="1" customHeight="1" outlineLevel="1" x14ac:dyDescent="0.3">
      <c r="A210" s="56"/>
      <c r="B210" s="60">
        <v>5300</v>
      </c>
      <c r="C210" s="67" t="s">
        <v>91</v>
      </c>
      <c r="D210" s="78"/>
      <c r="E210" s="78"/>
      <c r="F210" s="78"/>
    </row>
    <row r="211" spans="1:6" ht="12" hidden="1" customHeight="1" outlineLevel="1" x14ac:dyDescent="0.3">
      <c r="A211" s="56"/>
      <c r="B211" s="17">
        <v>6000</v>
      </c>
      <c r="C211" s="18" t="s">
        <v>92</v>
      </c>
      <c r="D211" s="78">
        <f t="shared" ref="D211:F211" si="58">SUM(D212:D215)</f>
        <v>0</v>
      </c>
      <c r="E211" s="78">
        <f t="shared" si="58"/>
        <v>0</v>
      </c>
      <c r="F211" s="78">
        <f t="shared" si="58"/>
        <v>0</v>
      </c>
    </row>
    <row r="212" spans="1:6" ht="12" hidden="1" customHeight="1" outlineLevel="1" x14ac:dyDescent="0.3">
      <c r="A212" s="56"/>
      <c r="B212" s="60">
        <v>6200</v>
      </c>
      <c r="C212" s="66" t="s">
        <v>93</v>
      </c>
      <c r="D212" s="62"/>
      <c r="E212" s="62"/>
      <c r="F212" s="62"/>
    </row>
    <row r="213" spans="1:6" ht="12" hidden="1" customHeight="1" outlineLevel="1" x14ac:dyDescent="0.3">
      <c r="A213" s="56"/>
      <c r="B213" s="60">
        <v>6300</v>
      </c>
      <c r="C213" s="66" t="s">
        <v>94</v>
      </c>
      <c r="D213" s="62"/>
      <c r="E213" s="62"/>
      <c r="F213" s="62"/>
    </row>
    <row r="214" spans="1:6" ht="12" hidden="1" customHeight="1" outlineLevel="1" x14ac:dyDescent="0.3">
      <c r="A214" s="56"/>
      <c r="B214" s="60">
        <v>6400</v>
      </c>
      <c r="C214" s="66" t="s">
        <v>95</v>
      </c>
      <c r="D214" s="62"/>
      <c r="E214" s="62"/>
      <c r="F214" s="62"/>
    </row>
    <row r="215" spans="1:6" ht="12" hidden="1" customHeight="1" outlineLevel="1" x14ac:dyDescent="0.3">
      <c r="A215" s="56"/>
      <c r="B215" s="60">
        <v>6500</v>
      </c>
      <c r="C215" s="67" t="s">
        <v>96</v>
      </c>
      <c r="D215" s="62"/>
      <c r="E215" s="62"/>
      <c r="F215" s="62"/>
    </row>
    <row r="216" spans="1:6" ht="12" hidden="1" customHeight="1" outlineLevel="1" x14ac:dyDescent="0.3">
      <c r="A216" s="56"/>
      <c r="B216" s="17">
        <v>7000</v>
      </c>
      <c r="C216" s="18" t="s">
        <v>97</v>
      </c>
      <c r="D216" s="78">
        <f t="shared" ref="D216:F216" si="59">SUM(D217:D219)</f>
        <v>0</v>
      </c>
      <c r="E216" s="78">
        <f t="shared" si="59"/>
        <v>0</v>
      </c>
      <c r="F216" s="78">
        <f t="shared" si="59"/>
        <v>0</v>
      </c>
    </row>
    <row r="217" spans="1:6" ht="12" hidden="1" customHeight="1" outlineLevel="1" x14ac:dyDescent="0.3">
      <c r="A217" s="56"/>
      <c r="B217" s="68">
        <v>7200</v>
      </c>
      <c r="C217" s="69" t="s">
        <v>98</v>
      </c>
      <c r="D217" s="62"/>
      <c r="E217" s="62"/>
      <c r="F217" s="62"/>
    </row>
    <row r="218" spans="1:6" ht="12" hidden="1" customHeight="1" outlineLevel="1" x14ac:dyDescent="0.3">
      <c r="A218" s="56"/>
      <c r="B218" s="68">
        <v>7500</v>
      </c>
      <c r="C218" s="69" t="s">
        <v>99</v>
      </c>
      <c r="D218" s="62"/>
      <c r="E218" s="62"/>
      <c r="F218" s="62"/>
    </row>
    <row r="219" spans="1:6" ht="12" hidden="1" customHeight="1" outlineLevel="1" x14ac:dyDescent="0.3">
      <c r="A219" s="56"/>
      <c r="B219" s="68">
        <v>7700</v>
      </c>
      <c r="C219" s="69" t="s">
        <v>100</v>
      </c>
      <c r="D219" s="62"/>
      <c r="E219" s="62"/>
      <c r="F219" s="62"/>
    </row>
    <row r="220" spans="1:6" ht="12" hidden="1" customHeight="1" outlineLevel="1" x14ac:dyDescent="0.3">
      <c r="A220" s="56"/>
      <c r="B220" s="70">
        <v>8000</v>
      </c>
      <c r="C220" s="71" t="s">
        <v>101</v>
      </c>
      <c r="D220" s="78">
        <f t="shared" ref="D220:F220" si="60">SUM(D221:D223)</f>
        <v>0</v>
      </c>
      <c r="E220" s="78">
        <f t="shared" si="60"/>
        <v>0</v>
      </c>
      <c r="F220" s="78">
        <f t="shared" si="60"/>
        <v>0</v>
      </c>
    </row>
    <row r="221" spans="1:6" ht="12" hidden="1" customHeight="1" outlineLevel="1" x14ac:dyDescent="0.3">
      <c r="A221" s="56"/>
      <c r="B221" s="72">
        <v>8100</v>
      </c>
      <c r="C221" s="73" t="s">
        <v>102</v>
      </c>
      <c r="D221" s="78"/>
      <c r="E221" s="78"/>
      <c r="F221" s="78"/>
    </row>
    <row r="222" spans="1:6" ht="12" hidden="1" customHeight="1" outlineLevel="1" x14ac:dyDescent="0.3">
      <c r="A222" s="56"/>
      <c r="B222" s="72">
        <v>8600</v>
      </c>
      <c r="C222" s="73" t="s">
        <v>103</v>
      </c>
      <c r="D222" s="78"/>
      <c r="E222" s="78"/>
      <c r="F222" s="78"/>
    </row>
    <row r="223" spans="1:6" ht="12" hidden="1" customHeight="1" outlineLevel="1" x14ac:dyDescent="0.3">
      <c r="A223" s="56"/>
      <c r="B223" s="72">
        <v>8900</v>
      </c>
      <c r="C223" s="73" t="s">
        <v>104</v>
      </c>
      <c r="D223" s="78"/>
      <c r="E223" s="78"/>
      <c r="F223" s="78"/>
    </row>
    <row r="224" spans="1:6" ht="17.25" customHeight="1" collapsed="1" x14ac:dyDescent="0.3">
      <c r="A224" s="74" t="s">
        <v>113</v>
      </c>
      <c r="B224" s="75"/>
      <c r="C224" s="76" t="s">
        <v>114</v>
      </c>
      <c r="D224" s="77">
        <f t="shared" ref="D224:F224" si="61">D225+D241+D254</f>
        <v>357600</v>
      </c>
      <c r="E224" s="77">
        <f t="shared" si="61"/>
        <v>-55970</v>
      </c>
      <c r="F224" s="77">
        <f t="shared" si="61"/>
        <v>301630</v>
      </c>
    </row>
    <row r="225" spans="1:6" ht="12" customHeight="1" x14ac:dyDescent="0.3">
      <c r="A225" s="45"/>
      <c r="B225" s="46"/>
      <c r="C225" s="47" t="s">
        <v>72</v>
      </c>
      <c r="D225" s="48">
        <f t="shared" ref="D225:F225" si="62">D226+D229+D235+D238+D245+D250</f>
        <v>327600</v>
      </c>
      <c r="E225" s="48">
        <f t="shared" si="62"/>
        <v>-25970</v>
      </c>
      <c r="F225" s="48">
        <f t="shared" si="62"/>
        <v>301630</v>
      </c>
    </row>
    <row r="226" spans="1:6" ht="12" hidden="1" customHeight="1" outlineLevel="1" x14ac:dyDescent="0.3">
      <c r="A226" s="45"/>
      <c r="B226" s="49">
        <v>1000</v>
      </c>
      <c r="C226" s="50" t="s">
        <v>73</v>
      </c>
      <c r="D226" s="54">
        <f t="shared" ref="D226:F226" si="63">D260+D294</f>
        <v>0</v>
      </c>
      <c r="E226" s="54">
        <f t="shared" si="63"/>
        <v>0</v>
      </c>
      <c r="F226" s="54">
        <f t="shared" si="63"/>
        <v>0</v>
      </c>
    </row>
    <row r="227" spans="1:6" ht="12" hidden="1" customHeight="1" outlineLevel="1" x14ac:dyDescent="0.3">
      <c r="A227" s="45"/>
      <c r="B227" s="52">
        <v>1100</v>
      </c>
      <c r="C227" s="53" t="s">
        <v>74</v>
      </c>
      <c r="D227" s="54">
        <f t="shared" ref="D227:F228" si="64">D261</f>
        <v>0</v>
      </c>
      <c r="E227" s="54">
        <f t="shared" si="64"/>
        <v>0</v>
      </c>
      <c r="F227" s="54">
        <f t="shared" si="64"/>
        <v>0</v>
      </c>
    </row>
    <row r="228" spans="1:6" ht="12" hidden="1" customHeight="1" outlineLevel="1" x14ac:dyDescent="0.3">
      <c r="A228" s="45"/>
      <c r="B228" s="52">
        <v>1200</v>
      </c>
      <c r="C228" s="55" t="s">
        <v>75</v>
      </c>
      <c r="D228" s="54">
        <f t="shared" si="64"/>
        <v>0</v>
      </c>
      <c r="E228" s="54">
        <f t="shared" si="64"/>
        <v>0</v>
      </c>
      <c r="F228" s="54">
        <f t="shared" si="64"/>
        <v>0</v>
      </c>
    </row>
    <row r="229" spans="1:6" ht="12" customHeight="1" collapsed="1" x14ac:dyDescent="0.3">
      <c r="A229" s="56"/>
      <c r="B229" s="57">
        <v>2000</v>
      </c>
      <c r="C229" s="58" t="s">
        <v>76</v>
      </c>
      <c r="D229" s="78">
        <f t="shared" ref="D229:F229" si="65">D263+D297</f>
        <v>327600</v>
      </c>
      <c r="E229" s="78">
        <f t="shared" si="65"/>
        <v>-25970</v>
      </c>
      <c r="F229" s="78">
        <f t="shared" si="65"/>
        <v>301630</v>
      </c>
    </row>
    <row r="230" spans="1:6" ht="12" customHeight="1" x14ac:dyDescent="0.3">
      <c r="A230" s="56"/>
      <c r="B230" s="60">
        <v>2100</v>
      </c>
      <c r="C230" s="61" t="s">
        <v>77</v>
      </c>
      <c r="D230" s="62"/>
      <c r="E230" s="62"/>
      <c r="F230" s="62">
        <f>D230+E230</f>
        <v>0</v>
      </c>
    </row>
    <row r="231" spans="1:6" ht="12" customHeight="1" x14ac:dyDescent="0.3">
      <c r="A231" s="56"/>
      <c r="B231" s="60">
        <v>2200</v>
      </c>
      <c r="C231" s="61" t="s">
        <v>78</v>
      </c>
      <c r="D231" s="62">
        <f>D299+D265</f>
        <v>233560</v>
      </c>
      <c r="E231" s="62">
        <f>E299+E265</f>
        <v>-25970</v>
      </c>
      <c r="F231" s="62">
        <f t="shared" ref="F231:F234" si="66">D231+E231</f>
        <v>207590</v>
      </c>
    </row>
    <row r="232" spans="1:6" ht="12" hidden="1" customHeight="1" outlineLevel="1" x14ac:dyDescent="0.3">
      <c r="A232" s="56"/>
      <c r="B232" s="60">
        <v>2300</v>
      </c>
      <c r="C232" s="61" t="s">
        <v>79</v>
      </c>
      <c r="D232" s="62">
        <f t="shared" ref="D232:E233" si="67">D300</f>
        <v>0</v>
      </c>
      <c r="E232" s="62">
        <f t="shared" si="67"/>
        <v>0</v>
      </c>
      <c r="F232" s="62">
        <f t="shared" si="66"/>
        <v>0</v>
      </c>
    </row>
    <row r="233" spans="1:6" ht="12" hidden="1" customHeight="1" outlineLevel="1" x14ac:dyDescent="0.3">
      <c r="A233" s="56"/>
      <c r="B233" s="60">
        <v>2400</v>
      </c>
      <c r="C233" s="61" t="s">
        <v>80</v>
      </c>
      <c r="D233" s="62">
        <f t="shared" si="67"/>
        <v>0</v>
      </c>
      <c r="E233" s="62">
        <f t="shared" si="67"/>
        <v>0</v>
      </c>
      <c r="F233" s="62">
        <f t="shared" si="66"/>
        <v>0</v>
      </c>
    </row>
    <row r="234" spans="1:6" ht="12" customHeight="1" collapsed="1" x14ac:dyDescent="0.3">
      <c r="A234" s="56"/>
      <c r="B234" s="60">
        <v>2500</v>
      </c>
      <c r="C234" s="61" t="s">
        <v>81</v>
      </c>
      <c r="D234" s="62">
        <f>D268</f>
        <v>94040</v>
      </c>
      <c r="E234" s="62">
        <f>E268</f>
        <v>0</v>
      </c>
      <c r="F234" s="62">
        <f t="shared" si="66"/>
        <v>94040</v>
      </c>
    </row>
    <row r="235" spans="1:6" ht="12" hidden="1" customHeight="1" outlineLevel="1" x14ac:dyDescent="0.3">
      <c r="A235" s="56"/>
      <c r="B235" s="17">
        <v>3000</v>
      </c>
      <c r="C235" s="63" t="s">
        <v>82</v>
      </c>
      <c r="D235" s="62">
        <f t="shared" ref="D235:F235" si="68">D269+D303</f>
        <v>0</v>
      </c>
      <c r="E235" s="62">
        <f t="shared" si="68"/>
        <v>0</v>
      </c>
      <c r="F235" s="62">
        <f t="shared" si="68"/>
        <v>0</v>
      </c>
    </row>
    <row r="236" spans="1:6" ht="12" hidden="1" customHeight="1" outlineLevel="1" x14ac:dyDescent="0.3">
      <c r="A236" s="56"/>
      <c r="B236" s="60">
        <v>3200</v>
      </c>
      <c r="C236" s="61" t="s">
        <v>83</v>
      </c>
      <c r="D236" s="62"/>
      <c r="E236" s="62"/>
      <c r="F236" s="62"/>
    </row>
    <row r="237" spans="1:6" ht="12" hidden="1" customHeight="1" outlineLevel="1" x14ac:dyDescent="0.3">
      <c r="A237" s="56"/>
      <c r="B237" s="60">
        <v>3300</v>
      </c>
      <c r="C237" s="61" t="s">
        <v>84</v>
      </c>
      <c r="D237" s="62"/>
      <c r="E237" s="62"/>
      <c r="F237" s="62"/>
    </row>
    <row r="238" spans="1:6" ht="12" hidden="1" customHeight="1" outlineLevel="1" x14ac:dyDescent="0.3">
      <c r="A238" s="56"/>
      <c r="B238" s="17">
        <v>4000</v>
      </c>
      <c r="C238" s="64" t="s">
        <v>85</v>
      </c>
      <c r="D238" s="62">
        <f t="shared" ref="D238:F238" si="69">D272+D306</f>
        <v>0</v>
      </c>
      <c r="E238" s="62">
        <f t="shared" si="69"/>
        <v>0</v>
      </c>
      <c r="F238" s="62">
        <f t="shared" si="69"/>
        <v>0</v>
      </c>
    </row>
    <row r="239" spans="1:6" ht="12" hidden="1" customHeight="1" outlineLevel="1" x14ac:dyDescent="0.3">
      <c r="A239" s="56"/>
      <c r="B239" s="60">
        <v>4200</v>
      </c>
      <c r="C239" s="65" t="s">
        <v>86</v>
      </c>
      <c r="D239" s="62"/>
      <c r="E239" s="62"/>
      <c r="F239" s="62"/>
    </row>
    <row r="240" spans="1:6" ht="12" hidden="1" customHeight="1" outlineLevel="1" x14ac:dyDescent="0.3">
      <c r="A240" s="56"/>
      <c r="B240" s="60">
        <v>4300</v>
      </c>
      <c r="C240" s="65" t="s">
        <v>87</v>
      </c>
      <c r="D240" s="62"/>
      <c r="E240" s="62"/>
      <c r="F240" s="62"/>
    </row>
    <row r="241" spans="1:6" ht="12" customHeight="1" collapsed="1" x14ac:dyDescent="0.3">
      <c r="A241" s="56"/>
      <c r="B241" s="17">
        <v>5000</v>
      </c>
      <c r="C241" s="18" t="s">
        <v>88</v>
      </c>
      <c r="D241" s="78">
        <f t="shared" ref="D241:F243" si="70">D275+D309</f>
        <v>30000</v>
      </c>
      <c r="E241" s="78">
        <f t="shared" si="70"/>
        <v>-30000</v>
      </c>
      <c r="F241" s="78">
        <f>F275+F309</f>
        <v>0</v>
      </c>
    </row>
    <row r="242" spans="1:6" ht="12" customHeight="1" x14ac:dyDescent="0.3">
      <c r="A242" s="56"/>
      <c r="B242" s="60">
        <v>5100</v>
      </c>
      <c r="C242" s="66" t="s">
        <v>89</v>
      </c>
      <c r="D242" s="78"/>
      <c r="E242" s="78"/>
      <c r="F242" s="78">
        <f t="shared" si="70"/>
        <v>0</v>
      </c>
    </row>
    <row r="243" spans="1:6" ht="12" customHeight="1" x14ac:dyDescent="0.3">
      <c r="A243" s="56"/>
      <c r="B243" s="60">
        <v>5200</v>
      </c>
      <c r="C243" s="66" t="s">
        <v>90</v>
      </c>
      <c r="D243" s="78">
        <f t="shared" si="70"/>
        <v>30000</v>
      </c>
      <c r="E243" s="78">
        <f t="shared" si="70"/>
        <v>-30000</v>
      </c>
      <c r="F243" s="78">
        <f t="shared" si="70"/>
        <v>0</v>
      </c>
    </row>
    <row r="244" spans="1:6" ht="12" hidden="1" customHeight="1" outlineLevel="1" x14ac:dyDescent="0.3">
      <c r="A244" s="56"/>
      <c r="B244" s="60">
        <v>5300</v>
      </c>
      <c r="C244" s="67" t="s">
        <v>91</v>
      </c>
      <c r="D244" s="78"/>
      <c r="E244" s="78"/>
      <c r="F244" s="78"/>
    </row>
    <row r="245" spans="1:6" ht="12" hidden="1" customHeight="1" outlineLevel="1" x14ac:dyDescent="0.3">
      <c r="A245" s="56"/>
      <c r="B245" s="17">
        <v>6000</v>
      </c>
      <c r="C245" s="18" t="s">
        <v>92</v>
      </c>
      <c r="D245" s="62">
        <f>D279+D313</f>
        <v>0</v>
      </c>
      <c r="E245" s="62">
        <f t="shared" ref="E245:F245" si="71">E279+E313</f>
        <v>0</v>
      </c>
      <c r="F245" s="62">
        <f t="shared" si="71"/>
        <v>0</v>
      </c>
    </row>
    <row r="246" spans="1:6" ht="12" hidden="1" customHeight="1" outlineLevel="1" x14ac:dyDescent="0.3">
      <c r="A246" s="56"/>
      <c r="B246" s="60">
        <v>6200</v>
      </c>
      <c r="C246" s="66" t="s">
        <v>93</v>
      </c>
      <c r="D246" s="62"/>
      <c r="E246" s="62"/>
      <c r="F246" s="62"/>
    </row>
    <row r="247" spans="1:6" ht="12" hidden="1" customHeight="1" outlineLevel="1" x14ac:dyDescent="0.3">
      <c r="A247" s="56"/>
      <c r="B247" s="60">
        <v>6300</v>
      </c>
      <c r="C247" s="66" t="s">
        <v>94</v>
      </c>
      <c r="D247" s="62"/>
      <c r="E247" s="62"/>
      <c r="F247" s="62"/>
    </row>
    <row r="248" spans="1:6" ht="12" hidden="1" customHeight="1" outlineLevel="1" x14ac:dyDescent="0.3">
      <c r="A248" s="56"/>
      <c r="B248" s="60">
        <v>6400</v>
      </c>
      <c r="C248" s="66" t="s">
        <v>95</v>
      </c>
      <c r="D248" s="62"/>
      <c r="E248" s="62"/>
      <c r="F248" s="62"/>
    </row>
    <row r="249" spans="1:6" ht="12" hidden="1" customHeight="1" outlineLevel="1" x14ac:dyDescent="0.3">
      <c r="A249" s="56"/>
      <c r="B249" s="60">
        <v>6500</v>
      </c>
      <c r="C249" s="67" t="s">
        <v>96</v>
      </c>
      <c r="D249" s="62"/>
      <c r="E249" s="62"/>
      <c r="F249" s="62"/>
    </row>
    <row r="250" spans="1:6" ht="12" customHeight="1" collapsed="1" x14ac:dyDescent="0.3">
      <c r="A250" s="56"/>
      <c r="B250" s="17">
        <v>7000</v>
      </c>
      <c r="C250" s="18" t="s">
        <v>97</v>
      </c>
      <c r="D250" s="78">
        <f t="shared" ref="D250:F250" si="72">D284+D318</f>
        <v>0</v>
      </c>
      <c r="E250" s="78">
        <f t="shared" si="72"/>
        <v>0</v>
      </c>
      <c r="F250" s="78">
        <f t="shared" si="72"/>
        <v>0</v>
      </c>
    </row>
    <row r="251" spans="1:6" ht="12" customHeight="1" x14ac:dyDescent="0.3">
      <c r="A251" s="56"/>
      <c r="B251" s="68">
        <v>7200</v>
      </c>
      <c r="C251" s="69" t="s">
        <v>98</v>
      </c>
      <c r="D251" s="62">
        <v>0</v>
      </c>
      <c r="E251" s="62">
        <v>0</v>
      </c>
      <c r="F251" s="62">
        <v>0</v>
      </c>
    </row>
    <row r="252" spans="1:6" ht="12" hidden="1" customHeight="1" outlineLevel="1" x14ac:dyDescent="0.3">
      <c r="A252" s="56"/>
      <c r="B252" s="68">
        <v>7500</v>
      </c>
      <c r="C252" s="69" t="s">
        <v>99</v>
      </c>
      <c r="D252" s="62"/>
      <c r="E252" s="62"/>
      <c r="F252" s="62"/>
    </row>
    <row r="253" spans="1:6" ht="12" hidden="1" customHeight="1" outlineLevel="1" x14ac:dyDescent="0.3">
      <c r="A253" s="56"/>
      <c r="B253" s="68">
        <v>7700</v>
      </c>
      <c r="C253" s="69" t="s">
        <v>100</v>
      </c>
      <c r="D253" s="62"/>
      <c r="E253" s="62"/>
      <c r="F253" s="62"/>
    </row>
    <row r="254" spans="1:6" ht="12" hidden="1" customHeight="1" outlineLevel="1" x14ac:dyDescent="0.3">
      <c r="A254" s="56"/>
      <c r="B254" s="70">
        <v>8000</v>
      </c>
      <c r="C254" s="71" t="s">
        <v>101</v>
      </c>
      <c r="D254" s="78">
        <f t="shared" ref="D254:F254" si="73">D288+D322</f>
        <v>0</v>
      </c>
      <c r="E254" s="78">
        <f t="shared" si="73"/>
        <v>0</v>
      </c>
      <c r="F254" s="78">
        <f t="shared" si="73"/>
        <v>0</v>
      </c>
    </row>
    <row r="255" spans="1:6" ht="12" hidden="1" customHeight="1" outlineLevel="1" x14ac:dyDescent="0.3">
      <c r="A255" s="56"/>
      <c r="B255" s="72">
        <v>8100</v>
      </c>
      <c r="C255" s="73" t="s">
        <v>102</v>
      </c>
      <c r="D255" s="79"/>
      <c r="E255" s="79"/>
      <c r="F255" s="79"/>
    </row>
    <row r="256" spans="1:6" ht="12" hidden="1" customHeight="1" outlineLevel="1" x14ac:dyDescent="0.3">
      <c r="A256" s="56"/>
      <c r="B256" s="72">
        <v>8600</v>
      </c>
      <c r="C256" s="73" t="s">
        <v>103</v>
      </c>
      <c r="D256" s="79"/>
      <c r="E256" s="79"/>
      <c r="F256" s="79"/>
    </row>
    <row r="257" spans="1:6" ht="12" hidden="1" customHeight="1" outlineLevel="1" x14ac:dyDescent="0.3">
      <c r="A257" s="56"/>
      <c r="B257" s="72">
        <v>8900</v>
      </c>
      <c r="C257" s="73" t="s">
        <v>104</v>
      </c>
      <c r="D257" s="79"/>
      <c r="E257" s="79"/>
      <c r="F257" s="79"/>
    </row>
    <row r="258" spans="1:6" ht="12" customHeight="1" collapsed="1" x14ac:dyDescent="0.3">
      <c r="A258" s="80" t="s">
        <v>115</v>
      </c>
      <c r="B258" s="81"/>
      <c r="C258" s="82" t="s">
        <v>116</v>
      </c>
      <c r="D258" s="83">
        <f t="shared" ref="D258:F258" si="74">D259+D275+D288</f>
        <v>157600</v>
      </c>
      <c r="E258" s="83">
        <f t="shared" si="74"/>
        <v>-30000</v>
      </c>
      <c r="F258" s="83">
        <f t="shared" si="74"/>
        <v>127600</v>
      </c>
    </row>
    <row r="259" spans="1:6" ht="12" customHeight="1" x14ac:dyDescent="0.3">
      <c r="A259" s="84"/>
      <c r="B259" s="85"/>
      <c r="C259" s="86" t="s">
        <v>72</v>
      </c>
      <c r="D259" s="48">
        <f t="shared" ref="D259:F259" si="75">D260+D263+D269+D272+D279+D284</f>
        <v>127600</v>
      </c>
      <c r="E259" s="48">
        <f t="shared" si="75"/>
        <v>0</v>
      </c>
      <c r="F259" s="48">
        <f t="shared" si="75"/>
        <v>127600</v>
      </c>
    </row>
    <row r="260" spans="1:6" ht="12" customHeight="1" x14ac:dyDescent="0.3">
      <c r="A260" s="45"/>
      <c r="B260" s="49">
        <v>1000</v>
      </c>
      <c r="C260" s="50" t="s">
        <v>73</v>
      </c>
      <c r="D260" s="48">
        <f t="shared" ref="D260:F260" si="76">SUM(D261:D262)</f>
        <v>0</v>
      </c>
      <c r="E260" s="48">
        <f t="shared" si="76"/>
        <v>0</v>
      </c>
      <c r="F260" s="48">
        <f t="shared" si="76"/>
        <v>0</v>
      </c>
    </row>
    <row r="261" spans="1:6" ht="12" customHeight="1" x14ac:dyDescent="0.3">
      <c r="A261" s="45"/>
      <c r="B261" s="52">
        <v>1100</v>
      </c>
      <c r="C261" s="53" t="s">
        <v>74</v>
      </c>
      <c r="D261" s="54">
        <f t="shared" ref="D261:F261" si="77">108077-100000-8077</f>
        <v>0</v>
      </c>
      <c r="E261" s="54">
        <f t="shared" si="77"/>
        <v>0</v>
      </c>
      <c r="F261" s="54">
        <f t="shared" si="77"/>
        <v>0</v>
      </c>
    </row>
    <row r="262" spans="1:6" ht="12" customHeight="1" x14ac:dyDescent="0.3">
      <c r="A262" s="45"/>
      <c r="B262" s="52">
        <v>1200</v>
      </c>
      <c r="C262" s="55" t="s">
        <v>75</v>
      </c>
      <c r="D262" s="54">
        <f t="shared" ref="D262:F262" si="78">33366-12000-21366</f>
        <v>0</v>
      </c>
      <c r="E262" s="54">
        <f t="shared" si="78"/>
        <v>0</v>
      </c>
      <c r="F262" s="54">
        <f t="shared" si="78"/>
        <v>0</v>
      </c>
    </row>
    <row r="263" spans="1:6" ht="12" customHeight="1" x14ac:dyDescent="0.3">
      <c r="A263" s="56"/>
      <c r="B263" s="57">
        <v>2000</v>
      </c>
      <c r="C263" s="58" t="s">
        <v>76</v>
      </c>
      <c r="D263" s="78">
        <f t="shared" ref="D263:F263" si="79">SUM(D264:D268)</f>
        <v>127600</v>
      </c>
      <c r="E263" s="78">
        <f t="shared" si="79"/>
        <v>0</v>
      </c>
      <c r="F263" s="78">
        <f t="shared" si="79"/>
        <v>127600</v>
      </c>
    </row>
    <row r="264" spans="1:6" ht="12" hidden="1" customHeight="1" outlineLevel="1" x14ac:dyDescent="0.3">
      <c r="A264" s="56"/>
      <c r="B264" s="60">
        <v>2100</v>
      </c>
      <c r="C264" s="61" t="s">
        <v>77</v>
      </c>
      <c r="D264" s="62"/>
      <c r="E264" s="62"/>
      <c r="F264" s="62"/>
    </row>
    <row r="265" spans="1:6" ht="12" customHeight="1" collapsed="1" x14ac:dyDescent="0.3">
      <c r="A265" s="56"/>
      <c r="B265" s="60">
        <v>2200</v>
      </c>
      <c r="C265" s="61" t="s">
        <v>78</v>
      </c>
      <c r="D265" s="62">
        <v>33560</v>
      </c>
      <c r="E265" s="62"/>
      <c r="F265" s="62">
        <f t="shared" ref="F265:F267" si="80">D265+E265</f>
        <v>33560</v>
      </c>
    </row>
    <row r="266" spans="1:6" ht="12" hidden="1" customHeight="1" outlineLevel="1" x14ac:dyDescent="0.3">
      <c r="A266" s="56"/>
      <c r="B266" s="60">
        <v>2300</v>
      </c>
      <c r="C266" s="61" t="s">
        <v>79</v>
      </c>
      <c r="D266" s="62"/>
      <c r="E266" s="62"/>
      <c r="F266" s="62">
        <f t="shared" si="80"/>
        <v>0</v>
      </c>
    </row>
    <row r="267" spans="1:6" ht="12" hidden="1" customHeight="1" outlineLevel="1" x14ac:dyDescent="0.3">
      <c r="A267" s="56"/>
      <c r="B267" s="60">
        <v>2400</v>
      </c>
      <c r="C267" s="61" t="s">
        <v>80</v>
      </c>
      <c r="D267" s="62"/>
      <c r="E267" s="62"/>
      <c r="F267" s="62">
        <f t="shared" si="80"/>
        <v>0</v>
      </c>
    </row>
    <row r="268" spans="1:6" ht="12" customHeight="1" collapsed="1" x14ac:dyDescent="0.3">
      <c r="A268" s="56"/>
      <c r="B268" s="60">
        <v>2500</v>
      </c>
      <c r="C268" s="61" t="s">
        <v>81</v>
      </c>
      <c r="D268" s="62">
        <v>94040</v>
      </c>
      <c r="E268" s="62"/>
      <c r="F268" s="62">
        <f>D268+E268</f>
        <v>94040</v>
      </c>
    </row>
    <row r="269" spans="1:6" ht="12" customHeight="1" x14ac:dyDescent="0.3">
      <c r="A269" s="56"/>
      <c r="B269" s="17">
        <v>3000</v>
      </c>
      <c r="C269" s="63" t="s">
        <v>82</v>
      </c>
      <c r="D269" s="78">
        <f t="shared" ref="D269:F269" si="81">SUM(D270:D271)</f>
        <v>0</v>
      </c>
      <c r="E269" s="78">
        <f t="shared" si="81"/>
        <v>0</v>
      </c>
      <c r="F269" s="78">
        <f t="shared" si="81"/>
        <v>0</v>
      </c>
    </row>
    <row r="270" spans="1:6" ht="12" customHeight="1" x14ac:dyDescent="0.3">
      <c r="A270" s="56"/>
      <c r="B270" s="60">
        <v>3200</v>
      </c>
      <c r="C270" s="61" t="s">
        <v>83</v>
      </c>
      <c r="D270" s="62"/>
      <c r="E270" s="62"/>
      <c r="F270" s="62"/>
    </row>
    <row r="271" spans="1:6" ht="12" hidden="1" customHeight="1" outlineLevel="1" x14ac:dyDescent="0.3">
      <c r="A271" s="56"/>
      <c r="B271" s="60">
        <v>3300</v>
      </c>
      <c r="C271" s="61" t="s">
        <v>84</v>
      </c>
      <c r="D271" s="62"/>
      <c r="E271" s="62"/>
      <c r="F271" s="62"/>
    </row>
    <row r="272" spans="1:6" ht="12" hidden="1" customHeight="1" outlineLevel="1" x14ac:dyDescent="0.3">
      <c r="A272" s="56"/>
      <c r="B272" s="17">
        <v>4000</v>
      </c>
      <c r="C272" s="64" t="s">
        <v>85</v>
      </c>
      <c r="D272" s="78">
        <f t="shared" ref="D272:F272" si="82">SUM(D273:D274)</f>
        <v>0</v>
      </c>
      <c r="E272" s="78">
        <f t="shared" si="82"/>
        <v>0</v>
      </c>
      <c r="F272" s="78">
        <f t="shared" si="82"/>
        <v>0</v>
      </c>
    </row>
    <row r="273" spans="1:6" ht="12" hidden="1" customHeight="1" outlineLevel="1" x14ac:dyDescent="0.3">
      <c r="A273" s="56"/>
      <c r="B273" s="60">
        <v>4200</v>
      </c>
      <c r="C273" s="65" t="s">
        <v>86</v>
      </c>
      <c r="D273" s="62"/>
      <c r="E273" s="62"/>
      <c r="F273" s="62"/>
    </row>
    <row r="274" spans="1:6" ht="12" hidden="1" customHeight="1" outlineLevel="1" x14ac:dyDescent="0.3">
      <c r="A274" s="56"/>
      <c r="B274" s="60">
        <v>4300</v>
      </c>
      <c r="C274" s="65" t="s">
        <v>87</v>
      </c>
      <c r="D274" s="62"/>
      <c r="E274" s="62"/>
      <c r="F274" s="62"/>
    </row>
    <row r="275" spans="1:6" ht="12" customHeight="1" collapsed="1" x14ac:dyDescent="0.3">
      <c r="A275" s="56"/>
      <c r="B275" s="17">
        <v>5000</v>
      </c>
      <c r="C275" s="18" t="s">
        <v>88</v>
      </c>
      <c r="D275" s="78">
        <f t="shared" ref="D275:F275" si="83">SUM(D276:D278)</f>
        <v>30000</v>
      </c>
      <c r="E275" s="78">
        <f t="shared" si="83"/>
        <v>-30000</v>
      </c>
      <c r="F275" s="78">
        <f t="shared" si="83"/>
        <v>0</v>
      </c>
    </row>
    <row r="276" spans="1:6" ht="12" hidden="1" customHeight="1" outlineLevel="1" x14ac:dyDescent="0.3">
      <c r="A276" s="56"/>
      <c r="B276" s="60">
        <v>5100</v>
      </c>
      <c r="C276" s="66" t="s">
        <v>89</v>
      </c>
      <c r="D276" s="78"/>
      <c r="E276" s="78"/>
      <c r="F276" s="78"/>
    </row>
    <row r="277" spans="1:6" ht="12" customHeight="1" collapsed="1" x14ac:dyDescent="0.3">
      <c r="A277" s="56"/>
      <c r="B277" s="60">
        <v>5200</v>
      </c>
      <c r="C277" s="66" t="s">
        <v>90</v>
      </c>
      <c r="D277" s="78">
        <v>30000</v>
      </c>
      <c r="E277" s="78">
        <v>-30000</v>
      </c>
      <c r="F277" s="78">
        <f>D277+E277</f>
        <v>0</v>
      </c>
    </row>
    <row r="278" spans="1:6" ht="12" hidden="1" customHeight="1" outlineLevel="1" x14ac:dyDescent="0.3">
      <c r="A278" s="56"/>
      <c r="B278" s="60">
        <v>5300</v>
      </c>
      <c r="C278" s="67" t="s">
        <v>91</v>
      </c>
      <c r="D278" s="78"/>
      <c r="E278" s="78"/>
      <c r="F278" s="78"/>
    </row>
    <row r="279" spans="1:6" ht="12" hidden="1" customHeight="1" outlineLevel="1" x14ac:dyDescent="0.3">
      <c r="A279" s="56"/>
      <c r="B279" s="17">
        <v>6000</v>
      </c>
      <c r="C279" s="18" t="s">
        <v>92</v>
      </c>
      <c r="D279" s="78">
        <f t="shared" ref="D279:F279" si="84">SUM(D280:D283)</f>
        <v>0</v>
      </c>
      <c r="E279" s="78">
        <f t="shared" si="84"/>
        <v>0</v>
      </c>
      <c r="F279" s="78">
        <f t="shared" si="84"/>
        <v>0</v>
      </c>
    </row>
    <row r="280" spans="1:6" ht="12" hidden="1" customHeight="1" outlineLevel="1" x14ac:dyDescent="0.3">
      <c r="A280" s="56"/>
      <c r="B280" s="60">
        <v>6200</v>
      </c>
      <c r="C280" s="66" t="s">
        <v>93</v>
      </c>
      <c r="D280" s="62"/>
      <c r="E280" s="62"/>
      <c r="F280" s="62"/>
    </row>
    <row r="281" spans="1:6" ht="12" hidden="1" customHeight="1" outlineLevel="1" x14ac:dyDescent="0.3">
      <c r="A281" s="56"/>
      <c r="B281" s="60">
        <v>6300</v>
      </c>
      <c r="C281" s="66" t="s">
        <v>94</v>
      </c>
      <c r="D281" s="62"/>
      <c r="E281" s="62"/>
      <c r="F281" s="62"/>
    </row>
    <row r="282" spans="1:6" ht="12" hidden="1" customHeight="1" outlineLevel="1" x14ac:dyDescent="0.3">
      <c r="A282" s="56"/>
      <c r="B282" s="60">
        <v>6400</v>
      </c>
      <c r="C282" s="66" t="s">
        <v>95</v>
      </c>
      <c r="D282" s="62"/>
      <c r="E282" s="62"/>
      <c r="F282" s="62"/>
    </row>
    <row r="283" spans="1:6" ht="12" hidden="1" customHeight="1" outlineLevel="1" x14ac:dyDescent="0.3">
      <c r="A283" s="56"/>
      <c r="B283" s="60">
        <v>6500</v>
      </c>
      <c r="C283" s="67" t="s">
        <v>96</v>
      </c>
      <c r="D283" s="62"/>
      <c r="E283" s="62"/>
      <c r="F283" s="62"/>
    </row>
    <row r="284" spans="1:6" ht="12" customHeight="1" collapsed="1" x14ac:dyDescent="0.3">
      <c r="A284" s="56"/>
      <c r="B284" s="17">
        <v>7000</v>
      </c>
      <c r="C284" s="18" t="s">
        <v>97</v>
      </c>
      <c r="D284" s="78">
        <f t="shared" ref="D284:F284" si="85">SUM(D285:D287)</f>
        <v>0</v>
      </c>
      <c r="E284" s="78">
        <f t="shared" si="85"/>
        <v>0</v>
      </c>
      <c r="F284" s="78">
        <f t="shared" si="85"/>
        <v>0</v>
      </c>
    </row>
    <row r="285" spans="1:6" ht="12" customHeight="1" x14ac:dyDescent="0.3">
      <c r="A285" s="56"/>
      <c r="B285" s="68">
        <v>7200</v>
      </c>
      <c r="C285" s="69" t="s">
        <v>98</v>
      </c>
      <c r="D285" s="62"/>
      <c r="E285" s="62"/>
      <c r="F285" s="62"/>
    </row>
    <row r="286" spans="1:6" ht="12" hidden="1" customHeight="1" outlineLevel="1" x14ac:dyDescent="0.3">
      <c r="A286" s="56"/>
      <c r="B286" s="68">
        <v>7500</v>
      </c>
      <c r="C286" s="69" t="s">
        <v>99</v>
      </c>
      <c r="D286" s="62"/>
      <c r="E286" s="62"/>
      <c r="F286" s="62"/>
    </row>
    <row r="287" spans="1:6" ht="12" hidden="1" customHeight="1" outlineLevel="1" x14ac:dyDescent="0.3">
      <c r="A287" s="56"/>
      <c r="B287" s="68">
        <v>7700</v>
      </c>
      <c r="C287" s="69" t="s">
        <v>100</v>
      </c>
      <c r="D287" s="62"/>
      <c r="E287" s="62"/>
      <c r="F287" s="62"/>
    </row>
    <row r="288" spans="1:6" ht="12" hidden="1" customHeight="1" outlineLevel="1" x14ac:dyDescent="0.3">
      <c r="A288" s="56"/>
      <c r="B288" s="70">
        <v>8000</v>
      </c>
      <c r="C288" s="71" t="s">
        <v>101</v>
      </c>
      <c r="D288" s="78">
        <f t="shared" ref="D288:F288" si="86">SUM(D289:D291)</f>
        <v>0</v>
      </c>
      <c r="E288" s="78">
        <f t="shared" si="86"/>
        <v>0</v>
      </c>
      <c r="F288" s="78">
        <f t="shared" si="86"/>
        <v>0</v>
      </c>
    </row>
    <row r="289" spans="1:6" ht="12" hidden="1" customHeight="1" outlineLevel="1" x14ac:dyDescent="0.3">
      <c r="A289" s="56"/>
      <c r="B289" s="72">
        <v>8100</v>
      </c>
      <c r="C289" s="73" t="s">
        <v>102</v>
      </c>
      <c r="D289" s="78"/>
      <c r="E289" s="78"/>
      <c r="F289" s="78"/>
    </row>
    <row r="290" spans="1:6" ht="12" hidden="1" customHeight="1" outlineLevel="1" x14ac:dyDescent="0.3">
      <c r="A290" s="56"/>
      <c r="B290" s="72">
        <v>8600</v>
      </c>
      <c r="C290" s="73" t="s">
        <v>103</v>
      </c>
      <c r="D290" s="78"/>
      <c r="E290" s="78"/>
      <c r="F290" s="78"/>
    </row>
    <row r="291" spans="1:6" ht="12" hidden="1" customHeight="1" outlineLevel="1" x14ac:dyDescent="0.3">
      <c r="A291" s="56"/>
      <c r="B291" s="72">
        <v>8900</v>
      </c>
      <c r="C291" s="73" t="s">
        <v>104</v>
      </c>
      <c r="D291" s="78"/>
      <c r="E291" s="78"/>
      <c r="F291" s="78"/>
    </row>
    <row r="292" spans="1:6" ht="27.75" customHeight="1" collapsed="1" x14ac:dyDescent="0.3">
      <c r="A292" s="80" t="s">
        <v>117</v>
      </c>
      <c r="B292" s="81"/>
      <c r="C292" s="87" t="s">
        <v>118</v>
      </c>
      <c r="D292" s="83">
        <f t="shared" ref="D292:F292" si="87">D293+D309+D322</f>
        <v>200000</v>
      </c>
      <c r="E292" s="83">
        <f t="shared" si="87"/>
        <v>-25970</v>
      </c>
      <c r="F292" s="83">
        <f t="shared" si="87"/>
        <v>174030</v>
      </c>
    </row>
    <row r="293" spans="1:6" ht="12" hidden="1" customHeight="1" outlineLevel="1" x14ac:dyDescent="0.3">
      <c r="A293" s="84"/>
      <c r="B293" s="85"/>
      <c r="C293" s="86" t="s">
        <v>72</v>
      </c>
      <c r="D293" s="48">
        <f t="shared" ref="D293:F293" si="88">D297+D306+D313+D318+D303</f>
        <v>200000</v>
      </c>
      <c r="E293" s="48">
        <f t="shared" si="88"/>
        <v>-25970</v>
      </c>
      <c r="F293" s="48">
        <f t="shared" si="88"/>
        <v>174030</v>
      </c>
    </row>
    <row r="294" spans="1:6" ht="12" hidden="1" customHeight="1" outlineLevel="1" x14ac:dyDescent="0.3">
      <c r="A294" s="45"/>
      <c r="B294" s="49">
        <v>1000</v>
      </c>
      <c r="C294" s="50" t="s">
        <v>73</v>
      </c>
      <c r="D294" s="48">
        <f t="shared" ref="D294:F294" si="89">SUM(D295:D296)</f>
        <v>0</v>
      </c>
      <c r="E294" s="48">
        <f t="shared" si="89"/>
        <v>0</v>
      </c>
      <c r="F294" s="48">
        <f t="shared" si="89"/>
        <v>0</v>
      </c>
    </row>
    <row r="295" spans="1:6" ht="12" hidden="1" customHeight="1" outlineLevel="1" x14ac:dyDescent="0.3">
      <c r="A295" s="45"/>
      <c r="B295" s="52">
        <v>1100</v>
      </c>
      <c r="C295" s="53" t="s">
        <v>74</v>
      </c>
      <c r="D295" s="54"/>
      <c r="E295" s="54"/>
      <c r="F295" s="54"/>
    </row>
    <row r="296" spans="1:6" ht="30.75" hidden="1" customHeight="1" outlineLevel="1" x14ac:dyDescent="0.3">
      <c r="A296" s="45"/>
      <c r="B296" s="52">
        <v>1200</v>
      </c>
      <c r="C296" s="55" t="s">
        <v>75</v>
      </c>
      <c r="D296" s="54"/>
      <c r="E296" s="54"/>
      <c r="F296" s="54"/>
    </row>
    <row r="297" spans="1:6" ht="12" customHeight="1" collapsed="1" x14ac:dyDescent="0.3">
      <c r="A297" s="56"/>
      <c r="B297" s="57">
        <v>2000</v>
      </c>
      <c r="C297" s="58" t="s">
        <v>76</v>
      </c>
      <c r="D297" s="78">
        <f t="shared" ref="D297:F297" si="90">SUM(D298:D302)</f>
        <v>200000</v>
      </c>
      <c r="E297" s="78">
        <f t="shared" si="90"/>
        <v>-25970</v>
      </c>
      <c r="F297" s="78">
        <f t="shared" si="90"/>
        <v>174030</v>
      </c>
    </row>
    <row r="298" spans="1:6" ht="12" hidden="1" customHeight="1" outlineLevel="1" x14ac:dyDescent="0.3">
      <c r="A298" s="56"/>
      <c r="B298" s="60">
        <v>2100</v>
      </c>
      <c r="C298" s="61" t="s">
        <v>77</v>
      </c>
      <c r="D298" s="62"/>
      <c r="E298" s="62"/>
      <c r="F298" s="62"/>
    </row>
    <row r="299" spans="1:6" ht="12" customHeight="1" collapsed="1" x14ac:dyDescent="0.3">
      <c r="A299" s="56"/>
      <c r="B299" s="60">
        <v>2200</v>
      </c>
      <c r="C299" s="61" t="s">
        <v>78</v>
      </c>
      <c r="D299" s="62">
        <v>200000</v>
      </c>
      <c r="E299" s="62">
        <v>-25970</v>
      </c>
      <c r="F299" s="62">
        <f>D299+E299</f>
        <v>174030</v>
      </c>
    </row>
    <row r="300" spans="1:6" ht="12" hidden="1" customHeight="1" outlineLevel="1" x14ac:dyDescent="0.3">
      <c r="A300" s="56"/>
      <c r="B300" s="60">
        <v>2300</v>
      </c>
      <c r="C300" s="61" t="s">
        <v>79</v>
      </c>
      <c r="D300" s="62"/>
      <c r="E300" s="62"/>
      <c r="F300" s="62"/>
    </row>
    <row r="301" spans="1:6" ht="12" hidden="1" customHeight="1" outlineLevel="1" x14ac:dyDescent="0.3">
      <c r="A301" s="56"/>
      <c r="B301" s="60">
        <v>2400</v>
      </c>
      <c r="C301" s="61" t="s">
        <v>80</v>
      </c>
      <c r="D301" s="62"/>
      <c r="E301" s="62"/>
      <c r="F301" s="62"/>
    </row>
    <row r="302" spans="1:6" ht="12" hidden="1" customHeight="1" outlineLevel="1" x14ac:dyDescent="0.3">
      <c r="A302" s="56"/>
      <c r="B302" s="60">
        <v>2500</v>
      </c>
      <c r="C302" s="61" t="s">
        <v>81</v>
      </c>
      <c r="D302" s="62"/>
      <c r="E302" s="62"/>
      <c r="F302" s="62"/>
    </row>
    <row r="303" spans="1:6" ht="12" hidden="1" customHeight="1" outlineLevel="1" x14ac:dyDescent="0.3">
      <c r="A303" s="56"/>
      <c r="B303" s="17">
        <v>3000</v>
      </c>
      <c r="C303" s="63" t="s">
        <v>82</v>
      </c>
      <c r="D303" s="78">
        <f t="shared" ref="D303:F303" si="91">SUM(D304:D305)</f>
        <v>0</v>
      </c>
      <c r="E303" s="78">
        <f t="shared" si="91"/>
        <v>0</v>
      </c>
      <c r="F303" s="78">
        <f t="shared" si="91"/>
        <v>0</v>
      </c>
    </row>
    <row r="304" spans="1:6" ht="27.75" hidden="1" customHeight="1" outlineLevel="1" x14ac:dyDescent="0.3">
      <c r="A304" s="56"/>
      <c r="B304" s="60">
        <v>3200</v>
      </c>
      <c r="C304" s="61" t="s">
        <v>83</v>
      </c>
      <c r="D304" s="62"/>
      <c r="E304" s="62"/>
      <c r="F304" s="62"/>
    </row>
    <row r="305" spans="1:6" ht="29.25" hidden="1" customHeight="1" outlineLevel="1" x14ac:dyDescent="0.3">
      <c r="A305" s="56"/>
      <c r="B305" s="60">
        <v>3300</v>
      </c>
      <c r="C305" s="61" t="s">
        <v>84</v>
      </c>
      <c r="D305" s="62"/>
      <c r="E305" s="62"/>
      <c r="F305" s="62"/>
    </row>
    <row r="306" spans="1:6" ht="12" hidden="1" customHeight="1" outlineLevel="1" x14ac:dyDescent="0.3">
      <c r="A306" s="56"/>
      <c r="B306" s="17">
        <v>4000</v>
      </c>
      <c r="C306" s="64" t="s">
        <v>85</v>
      </c>
      <c r="D306" s="78">
        <f t="shared" ref="D306:F306" si="92">SUM(D307:D308)</f>
        <v>0</v>
      </c>
      <c r="E306" s="78">
        <f t="shared" si="92"/>
        <v>0</v>
      </c>
      <c r="F306" s="78">
        <f t="shared" si="92"/>
        <v>0</v>
      </c>
    </row>
    <row r="307" spans="1:6" ht="12" hidden="1" customHeight="1" outlineLevel="1" x14ac:dyDescent="0.3">
      <c r="A307" s="56"/>
      <c r="B307" s="60">
        <v>4200</v>
      </c>
      <c r="C307" s="65" t="s">
        <v>86</v>
      </c>
      <c r="D307" s="62"/>
      <c r="E307" s="62"/>
      <c r="F307" s="62"/>
    </row>
    <row r="308" spans="1:6" ht="12" hidden="1" customHeight="1" outlineLevel="1" x14ac:dyDescent="0.3">
      <c r="A308" s="56"/>
      <c r="B308" s="60">
        <v>4300</v>
      </c>
      <c r="C308" s="65" t="s">
        <v>87</v>
      </c>
      <c r="D308" s="62"/>
      <c r="E308" s="62"/>
      <c r="F308" s="62"/>
    </row>
    <row r="309" spans="1:6" ht="12" hidden="1" customHeight="1" outlineLevel="1" x14ac:dyDescent="0.3">
      <c r="A309" s="56"/>
      <c r="B309" s="17">
        <v>5000</v>
      </c>
      <c r="C309" s="18" t="s">
        <v>88</v>
      </c>
      <c r="D309" s="78">
        <f t="shared" ref="D309:F309" si="93">SUM(D310:D312)</f>
        <v>0</v>
      </c>
      <c r="E309" s="78">
        <f t="shared" si="93"/>
        <v>0</v>
      </c>
      <c r="F309" s="78">
        <f t="shared" si="93"/>
        <v>0</v>
      </c>
    </row>
    <row r="310" spans="1:6" ht="12" hidden="1" customHeight="1" outlineLevel="1" x14ac:dyDescent="0.3">
      <c r="A310" s="56"/>
      <c r="B310" s="60">
        <v>5100</v>
      </c>
      <c r="C310" s="66" t="s">
        <v>89</v>
      </c>
      <c r="D310" s="78"/>
      <c r="E310" s="78"/>
      <c r="F310" s="78"/>
    </row>
    <row r="311" spans="1:6" ht="12" hidden="1" customHeight="1" outlineLevel="1" x14ac:dyDescent="0.3">
      <c r="A311" s="56"/>
      <c r="B311" s="60">
        <v>5200</v>
      </c>
      <c r="C311" s="66" t="s">
        <v>90</v>
      </c>
      <c r="D311" s="78"/>
      <c r="E311" s="78"/>
      <c r="F311" s="78"/>
    </row>
    <row r="312" spans="1:6" ht="31.5" hidden="1" customHeight="1" outlineLevel="1" x14ac:dyDescent="0.3">
      <c r="A312" s="56"/>
      <c r="B312" s="60">
        <v>5300</v>
      </c>
      <c r="C312" s="67" t="s">
        <v>91</v>
      </c>
      <c r="D312" s="78"/>
      <c r="E312" s="78"/>
      <c r="F312" s="78"/>
    </row>
    <row r="313" spans="1:6" ht="12" hidden="1" customHeight="1" outlineLevel="1" x14ac:dyDescent="0.3">
      <c r="A313" s="56"/>
      <c r="B313" s="17">
        <v>6000</v>
      </c>
      <c r="C313" s="18" t="s">
        <v>92</v>
      </c>
      <c r="D313" s="78">
        <f t="shared" ref="D313:F313" si="94">SUM(D314:D317)</f>
        <v>0</v>
      </c>
      <c r="E313" s="78">
        <f t="shared" si="94"/>
        <v>0</v>
      </c>
      <c r="F313" s="78">
        <f t="shared" si="94"/>
        <v>0</v>
      </c>
    </row>
    <row r="314" spans="1:6" ht="12" hidden="1" customHeight="1" outlineLevel="1" x14ac:dyDescent="0.3">
      <c r="A314" s="56"/>
      <c r="B314" s="60">
        <v>6200</v>
      </c>
      <c r="C314" s="66" t="s">
        <v>93</v>
      </c>
      <c r="D314" s="62"/>
      <c r="E314" s="62"/>
      <c r="F314" s="62"/>
    </row>
    <row r="315" spans="1:6" ht="12" hidden="1" customHeight="1" outlineLevel="1" x14ac:dyDescent="0.3">
      <c r="A315" s="56"/>
      <c r="B315" s="60">
        <v>6300</v>
      </c>
      <c r="C315" s="66" t="s">
        <v>94</v>
      </c>
      <c r="D315" s="62"/>
      <c r="E315" s="62"/>
      <c r="F315" s="62"/>
    </row>
    <row r="316" spans="1:6" ht="12" hidden="1" customHeight="1" outlineLevel="1" x14ac:dyDescent="0.3">
      <c r="A316" s="56"/>
      <c r="B316" s="60">
        <v>6400</v>
      </c>
      <c r="C316" s="66" t="s">
        <v>95</v>
      </c>
      <c r="D316" s="62"/>
      <c r="E316" s="62"/>
      <c r="F316" s="62"/>
    </row>
    <row r="317" spans="1:6" ht="41.25" hidden="1" customHeight="1" outlineLevel="1" x14ac:dyDescent="0.3">
      <c r="A317" s="56"/>
      <c r="B317" s="60">
        <v>6500</v>
      </c>
      <c r="C317" s="67" t="s">
        <v>96</v>
      </c>
      <c r="D317" s="62"/>
      <c r="E317" s="62"/>
      <c r="F317" s="62"/>
    </row>
    <row r="318" spans="1:6" ht="12" hidden="1" customHeight="1" outlineLevel="1" x14ac:dyDescent="0.3">
      <c r="A318" s="56"/>
      <c r="B318" s="17">
        <v>7000</v>
      </c>
      <c r="C318" s="18" t="s">
        <v>97</v>
      </c>
      <c r="D318" s="78">
        <f t="shared" ref="D318:F318" si="95">SUM(D319:D321)</f>
        <v>0</v>
      </c>
      <c r="E318" s="78">
        <f t="shared" si="95"/>
        <v>0</v>
      </c>
      <c r="F318" s="78">
        <f t="shared" si="95"/>
        <v>0</v>
      </c>
    </row>
    <row r="319" spans="1:6" ht="12" hidden="1" customHeight="1" outlineLevel="1" x14ac:dyDescent="0.3">
      <c r="A319" s="56"/>
      <c r="B319" s="68">
        <v>7200</v>
      </c>
      <c r="C319" s="69" t="s">
        <v>98</v>
      </c>
      <c r="D319" s="62"/>
      <c r="E319" s="62"/>
      <c r="F319" s="62"/>
    </row>
    <row r="320" spans="1:6" ht="12" hidden="1" customHeight="1" outlineLevel="1" x14ac:dyDescent="0.3">
      <c r="A320" s="56"/>
      <c r="B320" s="68">
        <v>7500</v>
      </c>
      <c r="C320" s="69" t="s">
        <v>99</v>
      </c>
      <c r="D320" s="62"/>
      <c r="E320" s="62"/>
      <c r="F320" s="62"/>
    </row>
    <row r="321" spans="1:6" ht="12" hidden="1" customHeight="1" outlineLevel="1" x14ac:dyDescent="0.3">
      <c r="A321" s="56"/>
      <c r="B321" s="68">
        <v>7700</v>
      </c>
      <c r="C321" s="69" t="s">
        <v>100</v>
      </c>
      <c r="D321" s="62"/>
      <c r="E321" s="62"/>
      <c r="F321" s="62"/>
    </row>
    <row r="322" spans="1:6" ht="12" hidden="1" customHeight="1" outlineLevel="1" x14ac:dyDescent="0.3">
      <c r="A322" s="56"/>
      <c r="B322" s="70">
        <v>8000</v>
      </c>
      <c r="C322" s="71" t="s">
        <v>101</v>
      </c>
      <c r="D322" s="78">
        <f t="shared" ref="D322:F322" si="96">SUM(D323:D325)</f>
        <v>0</v>
      </c>
      <c r="E322" s="78">
        <f t="shared" si="96"/>
        <v>0</v>
      </c>
      <c r="F322" s="78">
        <f t="shared" si="96"/>
        <v>0</v>
      </c>
    </row>
    <row r="323" spans="1:6" ht="12" hidden="1" customHeight="1" outlineLevel="1" x14ac:dyDescent="0.3">
      <c r="A323" s="56"/>
      <c r="B323" s="72">
        <v>8100</v>
      </c>
      <c r="C323" s="73" t="s">
        <v>102</v>
      </c>
      <c r="D323" s="78"/>
      <c r="E323" s="78"/>
      <c r="F323" s="78"/>
    </row>
    <row r="324" spans="1:6" ht="12" hidden="1" customHeight="1" outlineLevel="1" x14ac:dyDescent="0.3">
      <c r="A324" s="56"/>
      <c r="B324" s="72">
        <v>8600</v>
      </c>
      <c r="C324" s="73" t="s">
        <v>103</v>
      </c>
      <c r="D324" s="78"/>
      <c r="E324" s="78"/>
      <c r="F324" s="78"/>
    </row>
    <row r="325" spans="1:6" ht="28.5" hidden="1" customHeight="1" outlineLevel="1" x14ac:dyDescent="0.3">
      <c r="A325" s="56"/>
      <c r="B325" s="72">
        <v>8900</v>
      </c>
      <c r="C325" s="73" t="s">
        <v>104</v>
      </c>
      <c r="D325" s="78"/>
      <c r="E325" s="78"/>
      <c r="F325" s="78"/>
    </row>
    <row r="326" spans="1:6" ht="17.100000000000001" customHeight="1" collapsed="1" x14ac:dyDescent="0.3">
      <c r="A326" s="41" t="s">
        <v>119</v>
      </c>
      <c r="B326" s="42"/>
      <c r="C326" s="43" t="s">
        <v>120</v>
      </c>
      <c r="D326" s="44">
        <f t="shared" ref="D326:F326" si="97">D327+D343+D356</f>
        <v>2021606</v>
      </c>
      <c r="E326" s="44">
        <f t="shared" si="97"/>
        <v>1800</v>
      </c>
      <c r="F326" s="44">
        <f t="shared" si="97"/>
        <v>2023406</v>
      </c>
    </row>
    <row r="327" spans="1:6" ht="12" customHeight="1" x14ac:dyDescent="0.3">
      <c r="A327" s="45"/>
      <c r="B327" s="46"/>
      <c r="C327" s="47" t="s">
        <v>72</v>
      </c>
      <c r="D327" s="48">
        <f t="shared" ref="D327:F327" si="98">D328+D331+D337+D340+D347+D352</f>
        <v>1237260</v>
      </c>
      <c r="E327" s="48">
        <f t="shared" si="98"/>
        <v>-16832</v>
      </c>
      <c r="F327" s="48">
        <f t="shared" si="98"/>
        <v>1220428</v>
      </c>
    </row>
    <row r="328" spans="1:6" ht="12" customHeight="1" x14ac:dyDescent="0.3">
      <c r="A328" s="45"/>
      <c r="B328" s="49">
        <v>1000</v>
      </c>
      <c r="C328" s="50" t="s">
        <v>73</v>
      </c>
      <c r="D328" s="51">
        <f t="shared" ref="D328:F336" si="99">D362+D396+D430+D464</f>
        <v>986083</v>
      </c>
      <c r="E328" s="51">
        <f t="shared" si="99"/>
        <v>0</v>
      </c>
      <c r="F328" s="51">
        <f t="shared" si="99"/>
        <v>986083</v>
      </c>
    </row>
    <row r="329" spans="1:6" ht="12" customHeight="1" x14ac:dyDescent="0.3">
      <c r="A329" s="45"/>
      <c r="B329" s="52">
        <v>1100</v>
      </c>
      <c r="C329" s="53" t="s">
        <v>74</v>
      </c>
      <c r="D329" s="54">
        <f t="shared" si="99"/>
        <v>762474</v>
      </c>
      <c r="E329" s="54">
        <f t="shared" si="99"/>
        <v>0</v>
      </c>
      <c r="F329" s="54">
        <f t="shared" si="99"/>
        <v>762474</v>
      </c>
    </row>
    <row r="330" spans="1:6" ht="12" customHeight="1" x14ac:dyDescent="0.3">
      <c r="A330" s="45"/>
      <c r="B330" s="52">
        <v>1200</v>
      </c>
      <c r="C330" s="55" t="s">
        <v>75</v>
      </c>
      <c r="D330" s="54">
        <f t="shared" si="99"/>
        <v>223609</v>
      </c>
      <c r="E330" s="54">
        <f t="shared" si="99"/>
        <v>0</v>
      </c>
      <c r="F330" s="54">
        <f t="shared" si="99"/>
        <v>223609</v>
      </c>
    </row>
    <row r="331" spans="1:6" ht="12" customHeight="1" x14ac:dyDescent="0.3">
      <c r="A331" s="56"/>
      <c r="B331" s="57">
        <v>2000</v>
      </c>
      <c r="C331" s="58" t="s">
        <v>76</v>
      </c>
      <c r="D331" s="59">
        <f t="shared" si="99"/>
        <v>241877</v>
      </c>
      <c r="E331" s="59">
        <f t="shared" si="99"/>
        <v>-16832</v>
      </c>
      <c r="F331" s="59">
        <f t="shared" si="99"/>
        <v>225045</v>
      </c>
    </row>
    <row r="332" spans="1:6" ht="12" customHeight="1" x14ac:dyDescent="0.3">
      <c r="A332" s="56"/>
      <c r="B332" s="60">
        <v>2100</v>
      </c>
      <c r="C332" s="61" t="s">
        <v>77</v>
      </c>
      <c r="D332" s="62">
        <f t="shared" si="99"/>
        <v>0</v>
      </c>
      <c r="E332" s="62">
        <f t="shared" si="99"/>
        <v>0</v>
      </c>
      <c r="F332" s="62">
        <f t="shared" si="99"/>
        <v>0</v>
      </c>
    </row>
    <row r="333" spans="1:6" ht="12" customHeight="1" x14ac:dyDescent="0.3">
      <c r="A333" s="56"/>
      <c r="B333" s="60">
        <v>2200</v>
      </c>
      <c r="C333" s="61" t="s">
        <v>78</v>
      </c>
      <c r="D333" s="62">
        <f t="shared" si="99"/>
        <v>153498</v>
      </c>
      <c r="E333" s="62">
        <f t="shared" si="99"/>
        <v>8742</v>
      </c>
      <c r="F333" s="62">
        <f t="shared" si="99"/>
        <v>162240</v>
      </c>
    </row>
    <row r="334" spans="1:6" ht="12" customHeight="1" x14ac:dyDescent="0.3">
      <c r="A334" s="56"/>
      <c r="B334" s="60">
        <v>2300</v>
      </c>
      <c r="C334" s="61" t="s">
        <v>79</v>
      </c>
      <c r="D334" s="62">
        <f t="shared" si="99"/>
        <v>87329</v>
      </c>
      <c r="E334" s="62">
        <f t="shared" si="99"/>
        <v>-25574</v>
      </c>
      <c r="F334" s="62">
        <f t="shared" si="99"/>
        <v>61755</v>
      </c>
    </row>
    <row r="335" spans="1:6" ht="12" customHeight="1" x14ac:dyDescent="0.3">
      <c r="A335" s="56"/>
      <c r="B335" s="60">
        <v>2400</v>
      </c>
      <c r="C335" s="61" t="s">
        <v>80</v>
      </c>
      <c r="D335" s="62">
        <f t="shared" si="99"/>
        <v>0</v>
      </c>
      <c r="E335" s="62">
        <f t="shared" si="99"/>
        <v>0</v>
      </c>
      <c r="F335" s="62">
        <f t="shared" si="99"/>
        <v>0</v>
      </c>
    </row>
    <row r="336" spans="1:6" ht="12" customHeight="1" x14ac:dyDescent="0.3">
      <c r="A336" s="56"/>
      <c r="B336" s="60">
        <v>2500</v>
      </c>
      <c r="C336" s="61" t="s">
        <v>81</v>
      </c>
      <c r="D336" s="62">
        <f t="shared" si="99"/>
        <v>1050</v>
      </c>
      <c r="E336" s="62">
        <f t="shared" si="99"/>
        <v>0</v>
      </c>
      <c r="F336" s="62">
        <f t="shared" si="99"/>
        <v>1050</v>
      </c>
    </row>
    <row r="337" spans="1:6" ht="12" customHeight="1" x14ac:dyDescent="0.3">
      <c r="A337" s="56"/>
      <c r="B337" s="17">
        <v>3000</v>
      </c>
      <c r="C337" s="63" t="s">
        <v>82</v>
      </c>
      <c r="D337" s="59">
        <f t="shared" ref="D337:F352" si="100">D371+D405</f>
        <v>9300</v>
      </c>
      <c r="E337" s="59">
        <f t="shared" si="100"/>
        <v>0</v>
      </c>
      <c r="F337" s="59">
        <f t="shared" si="100"/>
        <v>9300</v>
      </c>
    </row>
    <row r="338" spans="1:6" ht="12" customHeight="1" x14ac:dyDescent="0.3">
      <c r="A338" s="56"/>
      <c r="B338" s="60">
        <v>3200</v>
      </c>
      <c r="C338" s="61" t="s">
        <v>83</v>
      </c>
      <c r="D338" s="62">
        <f t="shared" si="100"/>
        <v>9300</v>
      </c>
      <c r="E338" s="62">
        <f t="shared" si="100"/>
        <v>0</v>
      </c>
      <c r="F338" s="62">
        <f t="shared" si="100"/>
        <v>9300</v>
      </c>
    </row>
    <row r="339" spans="1:6" ht="12" hidden="1" customHeight="1" outlineLevel="1" x14ac:dyDescent="0.3">
      <c r="A339" s="56"/>
      <c r="B339" s="60">
        <v>3300</v>
      </c>
      <c r="C339" s="61" t="s">
        <v>84</v>
      </c>
      <c r="D339" s="62">
        <f t="shared" si="100"/>
        <v>0</v>
      </c>
      <c r="E339" s="62">
        <f t="shared" si="100"/>
        <v>0</v>
      </c>
      <c r="F339" s="62">
        <f t="shared" si="100"/>
        <v>0</v>
      </c>
    </row>
    <row r="340" spans="1:6" ht="12" hidden="1" customHeight="1" outlineLevel="1" x14ac:dyDescent="0.3">
      <c r="A340" s="56"/>
      <c r="B340" s="17">
        <v>4000</v>
      </c>
      <c r="C340" s="64" t="s">
        <v>85</v>
      </c>
      <c r="D340" s="59">
        <f t="shared" si="100"/>
        <v>0</v>
      </c>
      <c r="E340" s="59">
        <f t="shared" si="100"/>
        <v>0</v>
      </c>
      <c r="F340" s="59">
        <f t="shared" si="100"/>
        <v>0</v>
      </c>
    </row>
    <row r="341" spans="1:6" ht="12" hidden="1" customHeight="1" outlineLevel="1" x14ac:dyDescent="0.3">
      <c r="A341" s="56"/>
      <c r="B341" s="60">
        <v>4200</v>
      </c>
      <c r="C341" s="65" t="s">
        <v>86</v>
      </c>
      <c r="D341" s="62">
        <f t="shared" si="100"/>
        <v>0</v>
      </c>
      <c r="E341" s="62">
        <f t="shared" si="100"/>
        <v>0</v>
      </c>
      <c r="F341" s="62">
        <f t="shared" si="100"/>
        <v>0</v>
      </c>
    </row>
    <row r="342" spans="1:6" ht="12" hidden="1" customHeight="1" outlineLevel="1" x14ac:dyDescent="0.3">
      <c r="A342" s="56"/>
      <c r="B342" s="60">
        <v>4300</v>
      </c>
      <c r="C342" s="65" t="s">
        <v>87</v>
      </c>
      <c r="D342" s="62">
        <f t="shared" si="100"/>
        <v>0</v>
      </c>
      <c r="E342" s="62">
        <f t="shared" si="100"/>
        <v>0</v>
      </c>
      <c r="F342" s="62">
        <f t="shared" si="100"/>
        <v>0</v>
      </c>
    </row>
    <row r="343" spans="1:6" ht="12" customHeight="1" collapsed="1" x14ac:dyDescent="0.3">
      <c r="A343" s="56"/>
      <c r="B343" s="17">
        <v>5000</v>
      </c>
      <c r="C343" s="18" t="s">
        <v>88</v>
      </c>
      <c r="D343" s="59">
        <f t="shared" si="100"/>
        <v>784346</v>
      </c>
      <c r="E343" s="59">
        <f t="shared" si="100"/>
        <v>18632</v>
      </c>
      <c r="F343" s="59">
        <f t="shared" si="100"/>
        <v>802978</v>
      </c>
    </row>
    <row r="344" spans="1:6" ht="12" customHeight="1" x14ac:dyDescent="0.3">
      <c r="A344" s="56"/>
      <c r="B344" s="60">
        <v>5100</v>
      </c>
      <c r="C344" s="66" t="s">
        <v>89</v>
      </c>
      <c r="D344" s="62">
        <f t="shared" si="100"/>
        <v>246600</v>
      </c>
      <c r="E344" s="62">
        <f t="shared" si="100"/>
        <v>-6699</v>
      </c>
      <c r="F344" s="62">
        <f t="shared" si="100"/>
        <v>239901</v>
      </c>
    </row>
    <row r="345" spans="1:6" ht="12" customHeight="1" x14ac:dyDescent="0.3">
      <c r="A345" s="56"/>
      <c r="B345" s="60">
        <v>5200</v>
      </c>
      <c r="C345" s="66" t="s">
        <v>90</v>
      </c>
      <c r="D345" s="62">
        <f t="shared" si="100"/>
        <v>537746</v>
      </c>
      <c r="E345" s="62">
        <f t="shared" si="100"/>
        <v>25331</v>
      </c>
      <c r="F345" s="62">
        <f>F379+F413</f>
        <v>563077</v>
      </c>
    </row>
    <row r="346" spans="1:6" ht="12" hidden="1" customHeight="1" outlineLevel="1" x14ac:dyDescent="0.3">
      <c r="A346" s="56"/>
      <c r="B346" s="60">
        <v>5300</v>
      </c>
      <c r="C346" s="67" t="s">
        <v>91</v>
      </c>
      <c r="D346" s="62">
        <f t="shared" si="100"/>
        <v>0</v>
      </c>
      <c r="E346" s="62">
        <f t="shared" si="100"/>
        <v>0</v>
      </c>
      <c r="F346" s="62">
        <f t="shared" si="100"/>
        <v>0</v>
      </c>
    </row>
    <row r="347" spans="1:6" ht="12" hidden="1" customHeight="1" outlineLevel="1" x14ac:dyDescent="0.3">
      <c r="A347" s="56"/>
      <c r="B347" s="17">
        <v>6000</v>
      </c>
      <c r="C347" s="18" t="s">
        <v>92</v>
      </c>
      <c r="D347" s="59">
        <f t="shared" si="100"/>
        <v>0</v>
      </c>
      <c r="E347" s="59">
        <f t="shared" si="100"/>
        <v>0</v>
      </c>
      <c r="F347" s="59">
        <f t="shared" si="100"/>
        <v>0</v>
      </c>
    </row>
    <row r="348" spans="1:6" ht="12" hidden="1" customHeight="1" outlineLevel="1" x14ac:dyDescent="0.3">
      <c r="A348" s="56"/>
      <c r="B348" s="60">
        <v>6200</v>
      </c>
      <c r="C348" s="66" t="s">
        <v>93</v>
      </c>
      <c r="D348" s="62">
        <f t="shared" si="100"/>
        <v>0</v>
      </c>
      <c r="E348" s="62">
        <f t="shared" si="100"/>
        <v>0</v>
      </c>
      <c r="F348" s="62">
        <f t="shared" si="100"/>
        <v>0</v>
      </c>
    </row>
    <row r="349" spans="1:6" ht="12" hidden="1" customHeight="1" outlineLevel="1" x14ac:dyDescent="0.3">
      <c r="A349" s="56"/>
      <c r="B349" s="60">
        <v>6300</v>
      </c>
      <c r="C349" s="66" t="s">
        <v>94</v>
      </c>
      <c r="D349" s="62">
        <f t="shared" si="100"/>
        <v>0</v>
      </c>
      <c r="E349" s="62">
        <f t="shared" si="100"/>
        <v>0</v>
      </c>
      <c r="F349" s="62">
        <f t="shared" si="100"/>
        <v>0</v>
      </c>
    </row>
    <row r="350" spans="1:6" ht="12" hidden="1" customHeight="1" outlineLevel="1" x14ac:dyDescent="0.3">
      <c r="A350" s="56"/>
      <c r="B350" s="60">
        <v>6400</v>
      </c>
      <c r="C350" s="66" t="s">
        <v>95</v>
      </c>
      <c r="D350" s="62">
        <f t="shared" si="100"/>
        <v>0</v>
      </c>
      <c r="E350" s="62">
        <f t="shared" si="100"/>
        <v>0</v>
      </c>
      <c r="F350" s="62">
        <f t="shared" si="100"/>
        <v>0</v>
      </c>
    </row>
    <row r="351" spans="1:6" ht="12" hidden="1" customHeight="1" outlineLevel="1" x14ac:dyDescent="0.3">
      <c r="A351" s="56"/>
      <c r="B351" s="60">
        <v>6500</v>
      </c>
      <c r="C351" s="67" t="s">
        <v>96</v>
      </c>
      <c r="D351" s="62">
        <f t="shared" si="100"/>
        <v>0</v>
      </c>
      <c r="E351" s="62">
        <f t="shared" si="100"/>
        <v>0</v>
      </c>
      <c r="F351" s="62">
        <f t="shared" si="100"/>
        <v>0</v>
      </c>
    </row>
    <row r="352" spans="1:6" ht="12" hidden="1" customHeight="1" outlineLevel="1" x14ac:dyDescent="0.3">
      <c r="A352" s="56"/>
      <c r="B352" s="17">
        <v>7000</v>
      </c>
      <c r="C352" s="18" t="s">
        <v>97</v>
      </c>
      <c r="D352" s="59">
        <f t="shared" si="100"/>
        <v>0</v>
      </c>
      <c r="E352" s="59">
        <f t="shared" si="100"/>
        <v>0</v>
      </c>
      <c r="F352" s="59">
        <f t="shared" si="100"/>
        <v>0</v>
      </c>
    </row>
    <row r="353" spans="1:6" ht="12" hidden="1" customHeight="1" outlineLevel="1" x14ac:dyDescent="0.3">
      <c r="A353" s="56"/>
      <c r="B353" s="68">
        <v>7200</v>
      </c>
      <c r="C353" s="69" t="s">
        <v>98</v>
      </c>
      <c r="D353" s="62">
        <f t="shared" ref="D353:F359" si="101">D387+D421</f>
        <v>0</v>
      </c>
      <c r="E353" s="62">
        <f t="shared" si="101"/>
        <v>0</v>
      </c>
      <c r="F353" s="62">
        <f t="shared" si="101"/>
        <v>0</v>
      </c>
    </row>
    <row r="354" spans="1:6" ht="12" hidden="1" customHeight="1" outlineLevel="1" x14ac:dyDescent="0.3">
      <c r="A354" s="56"/>
      <c r="B354" s="68">
        <v>7500</v>
      </c>
      <c r="C354" s="69" t="s">
        <v>99</v>
      </c>
      <c r="D354" s="62">
        <f t="shared" si="101"/>
        <v>0</v>
      </c>
      <c r="E354" s="62">
        <f t="shared" si="101"/>
        <v>0</v>
      </c>
      <c r="F354" s="62">
        <f t="shared" si="101"/>
        <v>0</v>
      </c>
    </row>
    <row r="355" spans="1:6" ht="12" hidden="1" customHeight="1" outlineLevel="1" x14ac:dyDescent="0.3">
      <c r="A355" s="56"/>
      <c r="B355" s="68">
        <v>7700</v>
      </c>
      <c r="C355" s="69" t="s">
        <v>100</v>
      </c>
      <c r="D355" s="62">
        <f t="shared" si="101"/>
        <v>0</v>
      </c>
      <c r="E355" s="62">
        <f t="shared" si="101"/>
        <v>0</v>
      </c>
      <c r="F355" s="62">
        <f t="shared" si="101"/>
        <v>0</v>
      </c>
    </row>
    <row r="356" spans="1:6" ht="12" hidden="1" customHeight="1" outlineLevel="1" x14ac:dyDescent="0.3">
      <c r="A356" s="56"/>
      <c r="B356" s="70">
        <v>8000</v>
      </c>
      <c r="C356" s="71" t="s">
        <v>101</v>
      </c>
      <c r="D356" s="59">
        <f t="shared" si="101"/>
        <v>0</v>
      </c>
      <c r="E356" s="59">
        <f t="shared" si="101"/>
        <v>0</v>
      </c>
      <c r="F356" s="59">
        <f t="shared" si="101"/>
        <v>0</v>
      </c>
    </row>
    <row r="357" spans="1:6" ht="12" hidden="1" customHeight="1" outlineLevel="1" x14ac:dyDescent="0.3">
      <c r="A357" s="56"/>
      <c r="B357" s="72">
        <v>8100</v>
      </c>
      <c r="C357" s="73" t="s">
        <v>102</v>
      </c>
      <c r="D357" s="62">
        <f t="shared" si="101"/>
        <v>0</v>
      </c>
      <c r="E357" s="62">
        <f t="shared" si="101"/>
        <v>0</v>
      </c>
      <c r="F357" s="62">
        <f t="shared" si="101"/>
        <v>0</v>
      </c>
    </row>
    <row r="358" spans="1:6" ht="12" hidden="1" customHeight="1" outlineLevel="1" x14ac:dyDescent="0.3">
      <c r="A358" s="56"/>
      <c r="B358" s="72">
        <v>8600</v>
      </c>
      <c r="C358" s="73" t="s">
        <v>103</v>
      </c>
      <c r="D358" s="62">
        <f t="shared" si="101"/>
        <v>0</v>
      </c>
      <c r="E358" s="62">
        <f t="shared" si="101"/>
        <v>0</v>
      </c>
      <c r="F358" s="62">
        <f t="shared" si="101"/>
        <v>0</v>
      </c>
    </row>
    <row r="359" spans="1:6" ht="12" hidden="1" customHeight="1" outlineLevel="1" x14ac:dyDescent="0.3">
      <c r="A359" s="56"/>
      <c r="B359" s="72">
        <v>8900</v>
      </c>
      <c r="C359" s="73" t="s">
        <v>104</v>
      </c>
      <c r="D359" s="62">
        <f t="shared" si="101"/>
        <v>0</v>
      </c>
      <c r="E359" s="62">
        <f t="shared" si="101"/>
        <v>0</v>
      </c>
      <c r="F359" s="62">
        <f t="shared" si="101"/>
        <v>0</v>
      </c>
    </row>
    <row r="360" spans="1:6" ht="12" customHeight="1" collapsed="1" x14ac:dyDescent="0.3">
      <c r="A360" s="74" t="s">
        <v>121</v>
      </c>
      <c r="B360" s="75"/>
      <c r="C360" s="76" t="s">
        <v>122</v>
      </c>
      <c r="D360" s="77">
        <f t="shared" ref="D360:F360" si="102">D361+D377+D390</f>
        <v>1442590</v>
      </c>
      <c r="E360" s="77">
        <f t="shared" si="102"/>
        <v>-35275</v>
      </c>
      <c r="F360" s="77">
        <f t="shared" si="102"/>
        <v>1407315</v>
      </c>
    </row>
    <row r="361" spans="1:6" ht="12" customHeight="1" x14ac:dyDescent="0.3">
      <c r="A361" s="45"/>
      <c r="B361" s="46"/>
      <c r="C361" s="47" t="s">
        <v>72</v>
      </c>
      <c r="D361" s="48">
        <f t="shared" ref="D361:F361" si="103">D362+D365+D371+D374+D381+D386</f>
        <v>1157590</v>
      </c>
      <c r="E361" s="48">
        <f t="shared" si="103"/>
        <v>-52557</v>
      </c>
      <c r="F361" s="48">
        <f t="shared" si="103"/>
        <v>1105033</v>
      </c>
    </row>
    <row r="362" spans="1:6" ht="12" customHeight="1" x14ac:dyDescent="0.3">
      <c r="A362" s="45"/>
      <c r="B362" s="49">
        <v>1000</v>
      </c>
      <c r="C362" s="50" t="s">
        <v>73</v>
      </c>
      <c r="D362" s="48">
        <f t="shared" ref="D362:F362" si="104">SUM(D363:D364)</f>
        <v>932904</v>
      </c>
      <c r="E362" s="48">
        <f t="shared" si="104"/>
        <v>-35275</v>
      </c>
      <c r="F362" s="48">
        <f t="shared" si="104"/>
        <v>897629</v>
      </c>
    </row>
    <row r="363" spans="1:6" ht="12" customHeight="1" x14ac:dyDescent="0.3">
      <c r="A363" s="45"/>
      <c r="B363" s="52">
        <v>1100</v>
      </c>
      <c r="C363" s="53" t="s">
        <v>74</v>
      </c>
      <c r="D363" s="54">
        <v>721494</v>
      </c>
      <c r="E363" s="54">
        <v>-27831</v>
      </c>
      <c r="F363" s="54">
        <f>D363+E363</f>
        <v>693663</v>
      </c>
    </row>
    <row r="364" spans="1:6" ht="12" customHeight="1" x14ac:dyDescent="0.3">
      <c r="A364" s="45"/>
      <c r="B364" s="52">
        <v>1200</v>
      </c>
      <c r="C364" s="55" t="s">
        <v>75</v>
      </c>
      <c r="D364" s="54">
        <v>211410</v>
      </c>
      <c r="E364" s="54">
        <v>-7444</v>
      </c>
      <c r="F364" s="54">
        <f>D364+E364</f>
        <v>203966</v>
      </c>
    </row>
    <row r="365" spans="1:6" ht="12" customHeight="1" x14ac:dyDescent="0.3">
      <c r="A365" s="56"/>
      <c r="B365" s="57">
        <v>2000</v>
      </c>
      <c r="C365" s="58" t="s">
        <v>76</v>
      </c>
      <c r="D365" s="78">
        <f t="shared" ref="D365:F365" si="105">SUM(D366:D370)</f>
        <v>224686</v>
      </c>
      <c r="E365" s="78">
        <f t="shared" si="105"/>
        <v>-17282</v>
      </c>
      <c r="F365" s="78">
        <f t="shared" si="105"/>
        <v>207404</v>
      </c>
    </row>
    <row r="366" spans="1:6" ht="12" customHeight="1" x14ac:dyDescent="0.3">
      <c r="A366" s="56"/>
      <c r="B366" s="60">
        <v>2100</v>
      </c>
      <c r="C366" s="61" t="s">
        <v>77</v>
      </c>
      <c r="D366" s="62"/>
      <c r="E366" s="62"/>
      <c r="F366" s="62">
        <f t="shared" ref="F366:F370" si="106">D366+E366</f>
        <v>0</v>
      </c>
    </row>
    <row r="367" spans="1:6" ht="12" customHeight="1" x14ac:dyDescent="0.3">
      <c r="A367" s="56"/>
      <c r="B367" s="60">
        <v>2200</v>
      </c>
      <c r="C367" s="61" t="s">
        <v>78</v>
      </c>
      <c r="D367" s="62">
        <v>146011</v>
      </c>
      <c r="E367" s="62">
        <v>8712</v>
      </c>
      <c r="F367" s="62">
        <f t="shared" si="106"/>
        <v>154723</v>
      </c>
    </row>
    <row r="368" spans="1:6" ht="12" customHeight="1" x14ac:dyDescent="0.3">
      <c r="A368" s="56"/>
      <c r="B368" s="60">
        <v>2300</v>
      </c>
      <c r="C368" s="61" t="s">
        <v>79</v>
      </c>
      <c r="D368" s="62">
        <v>77625</v>
      </c>
      <c r="E368" s="62">
        <v>-25994</v>
      </c>
      <c r="F368" s="62">
        <f t="shared" si="106"/>
        <v>51631</v>
      </c>
    </row>
    <row r="369" spans="1:6" ht="12" customHeight="1" x14ac:dyDescent="0.3">
      <c r="A369" s="56"/>
      <c r="B369" s="60">
        <v>2400</v>
      </c>
      <c r="C369" s="61" t="s">
        <v>80</v>
      </c>
      <c r="D369" s="62"/>
      <c r="E369" s="62"/>
      <c r="F369" s="62">
        <f t="shared" si="106"/>
        <v>0</v>
      </c>
    </row>
    <row r="370" spans="1:6" ht="12" customHeight="1" x14ac:dyDescent="0.3">
      <c r="A370" s="56"/>
      <c r="B370" s="60">
        <v>2500</v>
      </c>
      <c r="C370" s="61" t="s">
        <v>81</v>
      </c>
      <c r="D370" s="62">
        <v>1050</v>
      </c>
      <c r="E370" s="62"/>
      <c r="F370" s="62">
        <f t="shared" si="106"/>
        <v>1050</v>
      </c>
    </row>
    <row r="371" spans="1:6" ht="12" hidden="1" customHeight="1" outlineLevel="1" x14ac:dyDescent="0.3">
      <c r="A371" s="56"/>
      <c r="B371" s="17">
        <v>3000</v>
      </c>
      <c r="C371" s="63" t="s">
        <v>82</v>
      </c>
      <c r="D371" s="78">
        <f t="shared" ref="D371:F371" si="107">SUM(D372:D373)</f>
        <v>0</v>
      </c>
      <c r="E371" s="78">
        <f t="shared" si="107"/>
        <v>0</v>
      </c>
      <c r="F371" s="78">
        <f t="shared" si="107"/>
        <v>0</v>
      </c>
    </row>
    <row r="372" spans="1:6" ht="12" hidden="1" customHeight="1" outlineLevel="1" x14ac:dyDescent="0.3">
      <c r="A372" s="56"/>
      <c r="B372" s="60">
        <v>3200</v>
      </c>
      <c r="C372" s="61" t="s">
        <v>83</v>
      </c>
      <c r="D372" s="62"/>
      <c r="E372" s="62"/>
      <c r="F372" s="62"/>
    </row>
    <row r="373" spans="1:6" ht="12" hidden="1" customHeight="1" outlineLevel="1" x14ac:dyDescent="0.3">
      <c r="A373" s="56"/>
      <c r="B373" s="60">
        <v>3300</v>
      </c>
      <c r="C373" s="61" t="s">
        <v>84</v>
      </c>
      <c r="D373" s="62"/>
      <c r="E373" s="62"/>
      <c r="F373" s="62"/>
    </row>
    <row r="374" spans="1:6" ht="12" hidden="1" customHeight="1" outlineLevel="1" x14ac:dyDescent="0.3">
      <c r="A374" s="56"/>
      <c r="B374" s="17">
        <v>4000</v>
      </c>
      <c r="C374" s="64" t="s">
        <v>85</v>
      </c>
      <c r="D374" s="78">
        <f t="shared" ref="D374:F374" si="108">SUM(D375:D376)</f>
        <v>0</v>
      </c>
      <c r="E374" s="78">
        <f t="shared" si="108"/>
        <v>0</v>
      </c>
      <c r="F374" s="78">
        <f t="shared" si="108"/>
        <v>0</v>
      </c>
    </row>
    <row r="375" spans="1:6" ht="12" hidden="1" customHeight="1" outlineLevel="1" x14ac:dyDescent="0.3">
      <c r="A375" s="56"/>
      <c r="B375" s="60">
        <v>4200</v>
      </c>
      <c r="C375" s="65" t="s">
        <v>86</v>
      </c>
      <c r="D375" s="62"/>
      <c r="E375" s="62"/>
      <c r="F375" s="62"/>
    </row>
    <row r="376" spans="1:6" ht="12" hidden="1" customHeight="1" outlineLevel="1" x14ac:dyDescent="0.3">
      <c r="A376" s="56"/>
      <c r="B376" s="60">
        <v>4300</v>
      </c>
      <c r="C376" s="65" t="s">
        <v>87</v>
      </c>
      <c r="D376" s="62"/>
      <c r="E376" s="62"/>
      <c r="F376" s="62"/>
    </row>
    <row r="377" spans="1:6" ht="12" customHeight="1" collapsed="1" x14ac:dyDescent="0.3">
      <c r="A377" s="56"/>
      <c r="B377" s="17">
        <v>5000</v>
      </c>
      <c r="C377" s="18" t="s">
        <v>88</v>
      </c>
      <c r="D377" s="78">
        <f t="shared" ref="D377:F377" si="109">SUM(D378:D380)</f>
        <v>285000</v>
      </c>
      <c r="E377" s="78">
        <f t="shared" si="109"/>
        <v>17282</v>
      </c>
      <c r="F377" s="78">
        <f t="shared" si="109"/>
        <v>302282</v>
      </c>
    </row>
    <row r="378" spans="1:6" ht="12" customHeight="1" x14ac:dyDescent="0.3">
      <c r="A378" s="56"/>
      <c r="B378" s="60">
        <v>5100</v>
      </c>
      <c r="C378" s="66" t="s">
        <v>89</v>
      </c>
      <c r="D378" s="62">
        <v>246600</v>
      </c>
      <c r="E378" s="62">
        <v>-6699</v>
      </c>
      <c r="F378" s="62">
        <f t="shared" ref="F378:F379" si="110">D378+E378</f>
        <v>239901</v>
      </c>
    </row>
    <row r="379" spans="1:6" ht="12" customHeight="1" x14ac:dyDescent="0.3">
      <c r="A379" s="56"/>
      <c r="B379" s="60">
        <v>5200</v>
      </c>
      <c r="C379" s="66" t="s">
        <v>90</v>
      </c>
      <c r="D379" s="62">
        <v>38400</v>
      </c>
      <c r="E379" s="62">
        <v>23981</v>
      </c>
      <c r="F379" s="62">
        <f t="shared" si="110"/>
        <v>62381</v>
      </c>
    </row>
    <row r="380" spans="1:6" ht="12" hidden="1" customHeight="1" outlineLevel="1" x14ac:dyDescent="0.3">
      <c r="A380" s="56"/>
      <c r="B380" s="60">
        <v>5300</v>
      </c>
      <c r="C380" s="67" t="s">
        <v>91</v>
      </c>
      <c r="D380" s="62"/>
      <c r="E380" s="62"/>
      <c r="F380" s="62"/>
    </row>
    <row r="381" spans="1:6" ht="12" hidden="1" customHeight="1" outlineLevel="1" x14ac:dyDescent="0.3">
      <c r="A381" s="56"/>
      <c r="B381" s="17">
        <v>6000</v>
      </c>
      <c r="C381" s="18" t="s">
        <v>92</v>
      </c>
      <c r="D381" s="78">
        <f t="shared" ref="D381:F381" si="111">SUM(D382:D385)</f>
        <v>0</v>
      </c>
      <c r="E381" s="78">
        <f t="shared" si="111"/>
        <v>0</v>
      </c>
      <c r="F381" s="78">
        <f t="shared" si="111"/>
        <v>0</v>
      </c>
    </row>
    <row r="382" spans="1:6" ht="12" hidden="1" customHeight="1" outlineLevel="1" x14ac:dyDescent="0.3">
      <c r="A382" s="56"/>
      <c r="B382" s="60">
        <v>6200</v>
      </c>
      <c r="C382" s="66" t="s">
        <v>93</v>
      </c>
      <c r="D382" s="62"/>
      <c r="E382" s="62"/>
      <c r="F382" s="62"/>
    </row>
    <row r="383" spans="1:6" ht="12" hidden="1" customHeight="1" outlineLevel="1" x14ac:dyDescent="0.3">
      <c r="A383" s="56"/>
      <c r="B383" s="60">
        <v>6300</v>
      </c>
      <c r="C383" s="66" t="s">
        <v>94</v>
      </c>
      <c r="D383" s="62"/>
      <c r="E383" s="62"/>
      <c r="F383" s="62"/>
    </row>
    <row r="384" spans="1:6" ht="12" hidden="1" customHeight="1" outlineLevel="1" x14ac:dyDescent="0.3">
      <c r="A384" s="56"/>
      <c r="B384" s="60">
        <v>6400</v>
      </c>
      <c r="C384" s="66" t="s">
        <v>95</v>
      </c>
      <c r="D384" s="62"/>
      <c r="E384" s="62"/>
      <c r="F384" s="62"/>
    </row>
    <row r="385" spans="1:6" ht="12" hidden="1" customHeight="1" outlineLevel="1" x14ac:dyDescent="0.3">
      <c r="A385" s="56"/>
      <c r="B385" s="60">
        <v>6500</v>
      </c>
      <c r="C385" s="67" t="s">
        <v>96</v>
      </c>
      <c r="D385" s="62"/>
      <c r="E385" s="62"/>
      <c r="F385" s="62"/>
    </row>
    <row r="386" spans="1:6" ht="12" hidden="1" customHeight="1" outlineLevel="1" x14ac:dyDescent="0.3">
      <c r="A386" s="56"/>
      <c r="B386" s="17">
        <v>7000</v>
      </c>
      <c r="C386" s="18" t="s">
        <v>97</v>
      </c>
      <c r="D386" s="78">
        <f t="shared" ref="D386:F386" si="112">SUM(D387:D389)</f>
        <v>0</v>
      </c>
      <c r="E386" s="78">
        <f t="shared" si="112"/>
        <v>0</v>
      </c>
      <c r="F386" s="78">
        <f t="shared" si="112"/>
        <v>0</v>
      </c>
    </row>
    <row r="387" spans="1:6" ht="12" hidden="1" customHeight="1" outlineLevel="1" x14ac:dyDescent="0.3">
      <c r="A387" s="56"/>
      <c r="B387" s="68">
        <v>7200</v>
      </c>
      <c r="C387" s="69" t="s">
        <v>98</v>
      </c>
      <c r="D387" s="62"/>
      <c r="E387" s="62"/>
      <c r="F387" s="62"/>
    </row>
    <row r="388" spans="1:6" ht="12" hidden="1" customHeight="1" outlineLevel="1" x14ac:dyDescent="0.3">
      <c r="A388" s="56"/>
      <c r="B388" s="68">
        <v>7500</v>
      </c>
      <c r="C388" s="69" t="s">
        <v>99</v>
      </c>
      <c r="D388" s="62"/>
      <c r="E388" s="62"/>
      <c r="F388" s="62"/>
    </row>
    <row r="389" spans="1:6" ht="12" hidden="1" customHeight="1" outlineLevel="1" x14ac:dyDescent="0.3">
      <c r="A389" s="56"/>
      <c r="B389" s="68">
        <v>7700</v>
      </c>
      <c r="C389" s="69" t="s">
        <v>100</v>
      </c>
      <c r="D389" s="62"/>
      <c r="E389" s="62"/>
      <c r="F389" s="62"/>
    </row>
    <row r="390" spans="1:6" ht="12" hidden="1" customHeight="1" outlineLevel="1" x14ac:dyDescent="0.3">
      <c r="A390" s="56"/>
      <c r="B390" s="70">
        <v>8000</v>
      </c>
      <c r="C390" s="71" t="s">
        <v>101</v>
      </c>
      <c r="D390" s="78">
        <f t="shared" ref="D390:F390" si="113">SUM(D391:D393)</f>
        <v>0</v>
      </c>
      <c r="E390" s="78">
        <f t="shared" si="113"/>
        <v>0</v>
      </c>
      <c r="F390" s="78">
        <f t="shared" si="113"/>
        <v>0</v>
      </c>
    </row>
    <row r="391" spans="1:6" ht="12" hidden="1" customHeight="1" outlineLevel="1" x14ac:dyDescent="0.3">
      <c r="A391" s="56"/>
      <c r="B391" s="72">
        <v>8100</v>
      </c>
      <c r="C391" s="73" t="s">
        <v>102</v>
      </c>
      <c r="D391" s="78"/>
      <c r="E391" s="78"/>
      <c r="F391" s="78"/>
    </row>
    <row r="392" spans="1:6" ht="12" hidden="1" customHeight="1" outlineLevel="1" x14ac:dyDescent="0.3">
      <c r="A392" s="56"/>
      <c r="B392" s="72">
        <v>8600</v>
      </c>
      <c r="C392" s="73" t="s">
        <v>103</v>
      </c>
      <c r="D392" s="78"/>
      <c r="E392" s="78"/>
      <c r="F392" s="78"/>
    </row>
    <row r="393" spans="1:6" ht="12" hidden="1" customHeight="1" outlineLevel="1" x14ac:dyDescent="0.3">
      <c r="A393" s="56"/>
      <c r="B393" s="72">
        <v>8900</v>
      </c>
      <c r="C393" s="73" t="s">
        <v>104</v>
      </c>
      <c r="D393" s="78"/>
      <c r="E393" s="78"/>
      <c r="F393" s="78"/>
    </row>
    <row r="394" spans="1:6" ht="12" customHeight="1" collapsed="1" x14ac:dyDescent="0.3">
      <c r="A394" s="74" t="s">
        <v>123</v>
      </c>
      <c r="B394" s="75"/>
      <c r="C394" s="76" t="s">
        <v>124</v>
      </c>
      <c r="D394" s="77">
        <f t="shared" ref="D394:F394" si="114">D395+D411+D424</f>
        <v>579016</v>
      </c>
      <c r="E394" s="77">
        <f t="shared" si="114"/>
        <v>37075</v>
      </c>
      <c r="F394" s="77">
        <f t="shared" si="114"/>
        <v>616091</v>
      </c>
    </row>
    <row r="395" spans="1:6" ht="12" customHeight="1" x14ac:dyDescent="0.3">
      <c r="A395" s="45"/>
      <c r="B395" s="46"/>
      <c r="C395" s="47" t="s">
        <v>125</v>
      </c>
      <c r="D395" s="48">
        <f t="shared" ref="D395:F395" si="115">D396+D399+D405+D408+D415+D420</f>
        <v>79670</v>
      </c>
      <c r="E395" s="48">
        <f t="shared" si="115"/>
        <v>35725</v>
      </c>
      <c r="F395" s="48">
        <f t="shared" si="115"/>
        <v>115395</v>
      </c>
    </row>
    <row r="396" spans="1:6" ht="12" customHeight="1" x14ac:dyDescent="0.3">
      <c r="A396" s="45"/>
      <c r="B396" s="49">
        <v>1000</v>
      </c>
      <c r="C396" s="50" t="s">
        <v>73</v>
      </c>
      <c r="D396" s="48">
        <f t="shared" ref="D396:F396" si="116">SUM(D397:D398)</f>
        <v>53179</v>
      </c>
      <c r="E396" s="48">
        <f t="shared" si="116"/>
        <v>35275</v>
      </c>
      <c r="F396" s="48">
        <f t="shared" si="116"/>
        <v>88454</v>
      </c>
    </row>
    <row r="397" spans="1:6" ht="12" customHeight="1" x14ac:dyDescent="0.3">
      <c r="A397" s="45"/>
      <c r="B397" s="52">
        <v>1100</v>
      </c>
      <c r="C397" s="53" t="s">
        <v>74</v>
      </c>
      <c r="D397" s="54">
        <v>40980</v>
      </c>
      <c r="E397" s="54">
        <v>27831</v>
      </c>
      <c r="F397" s="54">
        <f t="shared" ref="F397:F398" si="117">D397+E397</f>
        <v>68811</v>
      </c>
    </row>
    <row r="398" spans="1:6" ht="12" customHeight="1" x14ac:dyDescent="0.3">
      <c r="A398" s="45"/>
      <c r="B398" s="52">
        <v>1200</v>
      </c>
      <c r="C398" s="55" t="s">
        <v>75</v>
      </c>
      <c r="D398" s="54">
        <v>12199</v>
      </c>
      <c r="E398" s="54">
        <v>7444</v>
      </c>
      <c r="F398" s="54">
        <f t="shared" si="117"/>
        <v>19643</v>
      </c>
    </row>
    <row r="399" spans="1:6" ht="12" customHeight="1" x14ac:dyDescent="0.3">
      <c r="A399" s="56"/>
      <c r="B399" s="57">
        <v>2000</v>
      </c>
      <c r="C399" s="58" t="s">
        <v>76</v>
      </c>
      <c r="D399" s="78">
        <f t="shared" ref="D399:F399" si="118">SUM(D400:D404)</f>
        <v>17191</v>
      </c>
      <c r="E399" s="78">
        <f t="shared" si="118"/>
        <v>450</v>
      </c>
      <c r="F399" s="78">
        <f t="shared" si="118"/>
        <v>17641</v>
      </c>
    </row>
    <row r="400" spans="1:6" ht="12" customHeight="1" x14ac:dyDescent="0.3">
      <c r="A400" s="56"/>
      <c r="B400" s="60">
        <v>2100</v>
      </c>
      <c r="C400" s="61" t="s">
        <v>77</v>
      </c>
      <c r="D400" s="62"/>
      <c r="E400" s="62"/>
      <c r="F400" s="62">
        <f>D400+E400</f>
        <v>0</v>
      </c>
    </row>
    <row r="401" spans="1:6" ht="12" customHeight="1" x14ac:dyDescent="0.3">
      <c r="A401" s="56"/>
      <c r="B401" s="60">
        <v>2200</v>
      </c>
      <c r="C401" s="61" t="s">
        <v>78</v>
      </c>
      <c r="D401" s="62">
        <v>7487</v>
      </c>
      <c r="E401" s="62">
        <v>30</v>
      </c>
      <c r="F401" s="62">
        <f t="shared" ref="F401:F406" si="119">D401+E401</f>
        <v>7517</v>
      </c>
    </row>
    <row r="402" spans="1:6" ht="12" customHeight="1" x14ac:dyDescent="0.3">
      <c r="A402" s="56"/>
      <c r="B402" s="60">
        <v>2300</v>
      </c>
      <c r="C402" s="61" t="s">
        <v>79</v>
      </c>
      <c r="D402" s="62">
        <v>9704</v>
      </c>
      <c r="E402" s="62">
        <v>420</v>
      </c>
      <c r="F402" s="62">
        <f t="shared" si="119"/>
        <v>10124</v>
      </c>
    </row>
    <row r="403" spans="1:6" ht="12" hidden="1" customHeight="1" outlineLevel="1" x14ac:dyDescent="0.3">
      <c r="A403" s="56"/>
      <c r="B403" s="60">
        <v>2400</v>
      </c>
      <c r="C403" s="61" t="s">
        <v>80</v>
      </c>
      <c r="D403" s="62"/>
      <c r="E403" s="62"/>
      <c r="F403" s="62">
        <f t="shared" si="119"/>
        <v>0</v>
      </c>
    </row>
    <row r="404" spans="1:6" ht="12" customHeight="1" collapsed="1" x14ac:dyDescent="0.3">
      <c r="A404" s="56"/>
      <c r="B404" s="60">
        <v>2500</v>
      </c>
      <c r="C404" s="61" t="s">
        <v>81</v>
      </c>
      <c r="D404" s="62"/>
      <c r="E404" s="62"/>
      <c r="F404" s="62">
        <f t="shared" si="119"/>
        <v>0</v>
      </c>
    </row>
    <row r="405" spans="1:6" ht="12" customHeight="1" x14ac:dyDescent="0.3">
      <c r="A405" s="56"/>
      <c r="B405" s="17">
        <v>3000</v>
      </c>
      <c r="C405" s="63" t="s">
        <v>82</v>
      </c>
      <c r="D405" s="78">
        <f t="shared" ref="D405:F405" si="120">SUM(D406:D407)</f>
        <v>9300</v>
      </c>
      <c r="E405" s="78">
        <f t="shared" si="120"/>
        <v>0</v>
      </c>
      <c r="F405" s="78">
        <f t="shared" si="120"/>
        <v>9300</v>
      </c>
    </row>
    <row r="406" spans="1:6" ht="12" customHeight="1" x14ac:dyDescent="0.3">
      <c r="A406" s="56"/>
      <c r="B406" s="60">
        <v>3200</v>
      </c>
      <c r="C406" s="61" t="s">
        <v>83</v>
      </c>
      <c r="D406" s="62">
        <v>9300</v>
      </c>
      <c r="E406" s="62"/>
      <c r="F406" s="62">
        <f t="shared" si="119"/>
        <v>9300</v>
      </c>
    </row>
    <row r="407" spans="1:6" ht="12" hidden="1" customHeight="1" outlineLevel="1" x14ac:dyDescent="0.3">
      <c r="A407" s="56"/>
      <c r="B407" s="60">
        <v>3300</v>
      </c>
      <c r="C407" s="61" t="s">
        <v>84</v>
      </c>
      <c r="D407" s="62"/>
      <c r="E407" s="62"/>
      <c r="F407" s="62"/>
    </row>
    <row r="408" spans="1:6" ht="12" hidden="1" customHeight="1" outlineLevel="1" x14ac:dyDescent="0.3">
      <c r="A408" s="56"/>
      <c r="B408" s="17">
        <v>4000</v>
      </c>
      <c r="C408" s="64" t="s">
        <v>85</v>
      </c>
      <c r="D408" s="78">
        <f t="shared" ref="D408:F408" si="121">SUM(D409:D410)</f>
        <v>0</v>
      </c>
      <c r="E408" s="78">
        <f t="shared" si="121"/>
        <v>0</v>
      </c>
      <c r="F408" s="78">
        <f t="shared" si="121"/>
        <v>0</v>
      </c>
    </row>
    <row r="409" spans="1:6" ht="12" hidden="1" customHeight="1" outlineLevel="1" x14ac:dyDescent="0.3">
      <c r="A409" s="56"/>
      <c r="B409" s="60">
        <v>4200</v>
      </c>
      <c r="C409" s="65" t="s">
        <v>86</v>
      </c>
      <c r="D409" s="62"/>
      <c r="E409" s="62"/>
      <c r="F409" s="62"/>
    </row>
    <row r="410" spans="1:6" ht="12" hidden="1" customHeight="1" outlineLevel="1" x14ac:dyDescent="0.3">
      <c r="A410" s="56"/>
      <c r="B410" s="60">
        <v>4300</v>
      </c>
      <c r="C410" s="65" t="s">
        <v>87</v>
      </c>
      <c r="D410" s="62"/>
      <c r="E410" s="62"/>
      <c r="F410" s="62"/>
    </row>
    <row r="411" spans="1:6" ht="12" customHeight="1" collapsed="1" x14ac:dyDescent="0.3">
      <c r="A411" s="56"/>
      <c r="B411" s="17">
        <v>5000</v>
      </c>
      <c r="C411" s="18" t="s">
        <v>88</v>
      </c>
      <c r="D411" s="78">
        <f t="shared" ref="D411:F411" si="122">SUM(D412:D414)</f>
        <v>499346</v>
      </c>
      <c r="E411" s="78">
        <f t="shared" si="122"/>
        <v>1350</v>
      </c>
      <c r="F411" s="78">
        <f t="shared" si="122"/>
        <v>500696</v>
      </c>
    </row>
    <row r="412" spans="1:6" ht="12" hidden="1" customHeight="1" outlineLevel="1" x14ac:dyDescent="0.3">
      <c r="A412" s="56"/>
      <c r="B412" s="60">
        <v>5100</v>
      </c>
      <c r="C412" s="66" t="s">
        <v>89</v>
      </c>
      <c r="D412" s="62"/>
      <c r="E412" s="62"/>
      <c r="F412" s="62"/>
    </row>
    <row r="413" spans="1:6" ht="12" customHeight="1" collapsed="1" x14ac:dyDescent="0.3">
      <c r="A413" s="56"/>
      <c r="B413" s="60">
        <v>5200</v>
      </c>
      <c r="C413" s="66" t="s">
        <v>90</v>
      </c>
      <c r="D413" s="62">
        <v>499346</v>
      </c>
      <c r="E413" s="62">
        <v>1350</v>
      </c>
      <c r="F413" s="62">
        <f t="shared" ref="F413" si="123">D413+E413</f>
        <v>500696</v>
      </c>
    </row>
    <row r="414" spans="1:6" ht="12" hidden="1" customHeight="1" outlineLevel="1" x14ac:dyDescent="0.3">
      <c r="A414" s="56"/>
      <c r="B414" s="60">
        <v>5300</v>
      </c>
      <c r="C414" s="67" t="s">
        <v>91</v>
      </c>
      <c r="D414" s="62"/>
      <c r="E414" s="62"/>
      <c r="F414" s="62"/>
    </row>
    <row r="415" spans="1:6" ht="12" hidden="1" customHeight="1" outlineLevel="1" x14ac:dyDescent="0.3">
      <c r="A415" s="56"/>
      <c r="B415" s="17">
        <v>6000</v>
      </c>
      <c r="C415" s="18" t="s">
        <v>92</v>
      </c>
      <c r="D415" s="78">
        <f t="shared" ref="D415:F415" si="124">SUM(D416:D419)</f>
        <v>0</v>
      </c>
      <c r="E415" s="78">
        <f t="shared" si="124"/>
        <v>0</v>
      </c>
      <c r="F415" s="78">
        <f t="shared" si="124"/>
        <v>0</v>
      </c>
    </row>
    <row r="416" spans="1:6" ht="12" hidden="1" customHeight="1" outlineLevel="1" x14ac:dyDescent="0.3">
      <c r="A416" s="56"/>
      <c r="B416" s="60">
        <v>6200</v>
      </c>
      <c r="C416" s="66" t="s">
        <v>93</v>
      </c>
      <c r="D416" s="62"/>
      <c r="E416" s="62"/>
      <c r="F416" s="62"/>
    </row>
    <row r="417" spans="1:6" ht="12" hidden="1" customHeight="1" outlineLevel="1" x14ac:dyDescent="0.3">
      <c r="A417" s="56"/>
      <c r="B417" s="60">
        <v>6300</v>
      </c>
      <c r="C417" s="66" t="s">
        <v>94</v>
      </c>
      <c r="D417" s="62"/>
      <c r="E417" s="62"/>
      <c r="F417" s="62"/>
    </row>
    <row r="418" spans="1:6" ht="12" hidden="1" customHeight="1" outlineLevel="1" x14ac:dyDescent="0.3">
      <c r="A418" s="56"/>
      <c r="B418" s="60">
        <v>6400</v>
      </c>
      <c r="C418" s="66" t="s">
        <v>95</v>
      </c>
      <c r="D418" s="62"/>
      <c r="E418" s="62"/>
      <c r="F418" s="62"/>
    </row>
    <row r="419" spans="1:6" ht="12" hidden="1" customHeight="1" outlineLevel="1" x14ac:dyDescent="0.3">
      <c r="A419" s="56"/>
      <c r="B419" s="60">
        <v>6500</v>
      </c>
      <c r="C419" s="67" t="s">
        <v>96</v>
      </c>
      <c r="D419" s="62"/>
      <c r="E419" s="62"/>
      <c r="F419" s="62"/>
    </row>
    <row r="420" spans="1:6" ht="12" hidden="1" customHeight="1" outlineLevel="1" x14ac:dyDescent="0.3">
      <c r="A420" s="56"/>
      <c r="B420" s="17">
        <v>7000</v>
      </c>
      <c r="C420" s="18" t="s">
        <v>97</v>
      </c>
      <c r="D420" s="78">
        <f t="shared" ref="D420:F420" si="125">SUM(D421:D423)</f>
        <v>0</v>
      </c>
      <c r="E420" s="78">
        <f t="shared" si="125"/>
        <v>0</v>
      </c>
      <c r="F420" s="78">
        <f t="shared" si="125"/>
        <v>0</v>
      </c>
    </row>
    <row r="421" spans="1:6" ht="12" hidden="1" customHeight="1" outlineLevel="1" x14ac:dyDescent="0.3">
      <c r="A421" s="56"/>
      <c r="B421" s="68">
        <v>7200</v>
      </c>
      <c r="C421" s="69" t="s">
        <v>98</v>
      </c>
      <c r="D421" s="62"/>
      <c r="E421" s="62"/>
      <c r="F421" s="62"/>
    </row>
    <row r="422" spans="1:6" ht="12" hidden="1" customHeight="1" outlineLevel="1" x14ac:dyDescent="0.3">
      <c r="A422" s="56"/>
      <c r="B422" s="68">
        <v>7500</v>
      </c>
      <c r="C422" s="69" t="s">
        <v>99</v>
      </c>
      <c r="D422" s="62"/>
      <c r="E422" s="62"/>
      <c r="F422" s="62"/>
    </row>
    <row r="423" spans="1:6" ht="12" hidden="1" customHeight="1" outlineLevel="1" x14ac:dyDescent="0.3">
      <c r="A423" s="56"/>
      <c r="B423" s="68">
        <v>7700</v>
      </c>
      <c r="C423" s="69" t="s">
        <v>100</v>
      </c>
      <c r="D423" s="62"/>
      <c r="E423" s="62"/>
      <c r="F423" s="62"/>
    </row>
    <row r="424" spans="1:6" ht="12" hidden="1" customHeight="1" outlineLevel="1" x14ac:dyDescent="0.3">
      <c r="A424" s="56"/>
      <c r="B424" s="70">
        <v>8000</v>
      </c>
      <c r="C424" s="71" t="s">
        <v>101</v>
      </c>
      <c r="D424" s="78">
        <f t="shared" ref="D424:F424" si="126">SUM(D425:D427)</f>
        <v>0</v>
      </c>
      <c r="E424" s="78">
        <f t="shared" si="126"/>
        <v>0</v>
      </c>
      <c r="F424" s="78">
        <f t="shared" si="126"/>
        <v>0</v>
      </c>
    </row>
    <row r="425" spans="1:6" ht="12" hidden="1" customHeight="1" outlineLevel="1" x14ac:dyDescent="0.3">
      <c r="A425" s="56"/>
      <c r="B425" s="72">
        <v>8100</v>
      </c>
      <c r="C425" s="73" t="s">
        <v>102</v>
      </c>
      <c r="D425" s="78"/>
      <c r="E425" s="78"/>
      <c r="F425" s="78"/>
    </row>
    <row r="426" spans="1:6" ht="12" hidden="1" customHeight="1" outlineLevel="1" x14ac:dyDescent="0.3">
      <c r="A426" s="56"/>
      <c r="B426" s="72">
        <v>8600</v>
      </c>
      <c r="C426" s="73" t="s">
        <v>103</v>
      </c>
      <c r="D426" s="78"/>
      <c r="E426" s="78"/>
      <c r="F426" s="78"/>
    </row>
    <row r="427" spans="1:6" ht="12" hidden="1" customHeight="1" outlineLevel="1" x14ac:dyDescent="0.3">
      <c r="A427" s="56"/>
      <c r="B427" s="72">
        <v>8900</v>
      </c>
      <c r="C427" s="73" t="s">
        <v>104</v>
      </c>
      <c r="D427" s="78"/>
      <c r="E427" s="78"/>
      <c r="F427" s="78"/>
    </row>
    <row r="428" spans="1:6" ht="12" hidden="1" customHeight="1" outlineLevel="1" x14ac:dyDescent="0.3">
      <c r="A428" s="74" t="s">
        <v>126</v>
      </c>
      <c r="B428" s="75"/>
      <c r="C428" s="76" t="s">
        <v>127</v>
      </c>
      <c r="D428" s="77">
        <f t="shared" ref="D428:F428" si="127">D429+D445+D458</f>
        <v>0</v>
      </c>
      <c r="E428" s="77">
        <f t="shared" si="127"/>
        <v>0</v>
      </c>
      <c r="F428" s="77">
        <f t="shared" si="127"/>
        <v>0</v>
      </c>
    </row>
    <row r="429" spans="1:6" ht="12" hidden="1" customHeight="1" outlineLevel="1" x14ac:dyDescent="0.3">
      <c r="A429" s="45"/>
      <c r="B429" s="46"/>
      <c r="C429" s="47" t="s">
        <v>125</v>
      </c>
      <c r="D429" s="48">
        <f t="shared" ref="D429:F429" si="128">D430+D433+D439+D442+D449+D454</f>
        <v>0</v>
      </c>
      <c r="E429" s="48">
        <f t="shared" si="128"/>
        <v>0</v>
      </c>
      <c r="F429" s="48">
        <f t="shared" si="128"/>
        <v>0</v>
      </c>
    </row>
    <row r="430" spans="1:6" ht="12" hidden="1" customHeight="1" outlineLevel="1" x14ac:dyDescent="0.3">
      <c r="A430" s="45"/>
      <c r="B430" s="49">
        <v>1000</v>
      </c>
      <c r="C430" s="50" t="s">
        <v>73</v>
      </c>
      <c r="D430" s="48">
        <f t="shared" ref="D430:F430" si="129">SUM(D431:D432)</f>
        <v>0</v>
      </c>
      <c r="E430" s="48">
        <f t="shared" si="129"/>
        <v>0</v>
      </c>
      <c r="F430" s="48">
        <f t="shared" si="129"/>
        <v>0</v>
      </c>
    </row>
    <row r="431" spans="1:6" ht="12" hidden="1" customHeight="1" outlineLevel="1" x14ac:dyDescent="0.3">
      <c r="A431" s="45"/>
      <c r="B431" s="52">
        <v>1100</v>
      </c>
      <c r="C431" s="53" t="s">
        <v>74</v>
      </c>
      <c r="D431" s="54"/>
      <c r="E431" s="54"/>
      <c r="F431" s="54"/>
    </row>
    <row r="432" spans="1:6" ht="12" hidden="1" customHeight="1" outlineLevel="1" x14ac:dyDescent="0.3">
      <c r="A432" s="45"/>
      <c r="B432" s="52">
        <v>1200</v>
      </c>
      <c r="C432" s="55" t="s">
        <v>75</v>
      </c>
      <c r="D432" s="54"/>
      <c r="E432" s="54"/>
      <c r="F432" s="54"/>
    </row>
    <row r="433" spans="1:6" ht="12" hidden="1" customHeight="1" outlineLevel="1" x14ac:dyDescent="0.3">
      <c r="A433" s="56"/>
      <c r="B433" s="57">
        <v>2000</v>
      </c>
      <c r="C433" s="58" t="s">
        <v>76</v>
      </c>
      <c r="D433" s="78">
        <f t="shared" ref="D433:F433" si="130">SUM(D434:D438)</f>
        <v>0</v>
      </c>
      <c r="E433" s="78">
        <f t="shared" si="130"/>
        <v>0</v>
      </c>
      <c r="F433" s="78">
        <f t="shared" si="130"/>
        <v>0</v>
      </c>
    </row>
    <row r="434" spans="1:6" ht="12" hidden="1" customHeight="1" outlineLevel="1" x14ac:dyDescent="0.3">
      <c r="A434" s="56"/>
      <c r="B434" s="60">
        <v>2100</v>
      </c>
      <c r="C434" s="61" t="s">
        <v>77</v>
      </c>
      <c r="D434" s="62"/>
      <c r="E434" s="62"/>
      <c r="F434" s="62"/>
    </row>
    <row r="435" spans="1:6" ht="12" hidden="1" customHeight="1" outlineLevel="1" x14ac:dyDescent="0.3">
      <c r="A435" s="56"/>
      <c r="B435" s="60">
        <v>2200</v>
      </c>
      <c r="C435" s="61" t="s">
        <v>78</v>
      </c>
      <c r="D435" s="62"/>
      <c r="E435" s="62"/>
      <c r="F435" s="62"/>
    </row>
    <row r="436" spans="1:6" ht="12" hidden="1" customHeight="1" outlineLevel="1" x14ac:dyDescent="0.3">
      <c r="A436" s="56"/>
      <c r="B436" s="60">
        <v>2300</v>
      </c>
      <c r="C436" s="61" t="s">
        <v>79</v>
      </c>
      <c r="D436" s="62"/>
      <c r="E436" s="62"/>
      <c r="F436" s="62"/>
    </row>
    <row r="437" spans="1:6" ht="12" hidden="1" customHeight="1" outlineLevel="1" x14ac:dyDescent="0.3">
      <c r="A437" s="56"/>
      <c r="B437" s="60">
        <v>2400</v>
      </c>
      <c r="C437" s="61" t="s">
        <v>80</v>
      </c>
      <c r="D437" s="62"/>
      <c r="E437" s="62"/>
      <c r="F437" s="62"/>
    </row>
    <row r="438" spans="1:6" ht="12" hidden="1" customHeight="1" outlineLevel="1" x14ac:dyDescent="0.3">
      <c r="A438" s="56"/>
      <c r="B438" s="60">
        <v>2500</v>
      </c>
      <c r="C438" s="61" t="s">
        <v>81</v>
      </c>
      <c r="D438" s="62"/>
      <c r="E438" s="62"/>
      <c r="F438" s="62"/>
    </row>
    <row r="439" spans="1:6" ht="12" hidden="1" customHeight="1" outlineLevel="1" x14ac:dyDescent="0.3">
      <c r="A439" s="56"/>
      <c r="B439" s="17">
        <v>3000</v>
      </c>
      <c r="C439" s="63" t="s">
        <v>82</v>
      </c>
      <c r="D439" s="78">
        <f t="shared" ref="D439:F439" si="131">SUM(D440:D441)</f>
        <v>0</v>
      </c>
      <c r="E439" s="78">
        <f t="shared" si="131"/>
        <v>0</v>
      </c>
      <c r="F439" s="78">
        <f t="shared" si="131"/>
        <v>0</v>
      </c>
    </row>
    <row r="440" spans="1:6" ht="12" hidden="1" customHeight="1" outlineLevel="1" x14ac:dyDescent="0.3">
      <c r="A440" s="56"/>
      <c r="B440" s="60">
        <v>3200</v>
      </c>
      <c r="C440" s="61" t="s">
        <v>83</v>
      </c>
      <c r="D440" s="62"/>
      <c r="E440" s="62"/>
      <c r="F440" s="62"/>
    </row>
    <row r="441" spans="1:6" ht="12" hidden="1" customHeight="1" outlineLevel="1" x14ac:dyDescent="0.3">
      <c r="A441" s="56"/>
      <c r="B441" s="60">
        <v>3300</v>
      </c>
      <c r="C441" s="61" t="s">
        <v>84</v>
      </c>
      <c r="D441" s="62"/>
      <c r="E441" s="62"/>
      <c r="F441" s="62"/>
    </row>
    <row r="442" spans="1:6" ht="12" hidden="1" customHeight="1" outlineLevel="1" x14ac:dyDescent="0.3">
      <c r="A442" s="56"/>
      <c r="B442" s="17">
        <v>4000</v>
      </c>
      <c r="C442" s="64" t="s">
        <v>85</v>
      </c>
      <c r="D442" s="78">
        <f t="shared" ref="D442:F442" si="132">SUM(D443:D444)</f>
        <v>0</v>
      </c>
      <c r="E442" s="78">
        <f t="shared" si="132"/>
        <v>0</v>
      </c>
      <c r="F442" s="78">
        <f t="shared" si="132"/>
        <v>0</v>
      </c>
    </row>
    <row r="443" spans="1:6" ht="12" hidden="1" customHeight="1" outlineLevel="1" x14ac:dyDescent="0.3">
      <c r="A443" s="56"/>
      <c r="B443" s="60">
        <v>4200</v>
      </c>
      <c r="C443" s="65" t="s">
        <v>86</v>
      </c>
      <c r="D443" s="62"/>
      <c r="E443" s="62"/>
      <c r="F443" s="62"/>
    </row>
    <row r="444" spans="1:6" ht="12" hidden="1" customHeight="1" outlineLevel="1" x14ac:dyDescent="0.3">
      <c r="A444" s="56"/>
      <c r="B444" s="60">
        <v>4300</v>
      </c>
      <c r="C444" s="65" t="s">
        <v>87</v>
      </c>
      <c r="D444" s="62"/>
      <c r="E444" s="62"/>
      <c r="F444" s="62"/>
    </row>
    <row r="445" spans="1:6" ht="12" hidden="1" customHeight="1" outlineLevel="1" x14ac:dyDescent="0.3">
      <c r="A445" s="56"/>
      <c r="B445" s="17">
        <v>5000</v>
      </c>
      <c r="C445" s="18" t="s">
        <v>88</v>
      </c>
      <c r="D445" s="78">
        <f t="shared" ref="D445:F445" si="133">SUM(D446:D448)</f>
        <v>0</v>
      </c>
      <c r="E445" s="78">
        <f t="shared" si="133"/>
        <v>0</v>
      </c>
      <c r="F445" s="78">
        <f t="shared" si="133"/>
        <v>0</v>
      </c>
    </row>
    <row r="446" spans="1:6" ht="12" hidden="1" customHeight="1" outlineLevel="1" x14ac:dyDescent="0.3">
      <c r="A446" s="56"/>
      <c r="B446" s="60">
        <v>5100</v>
      </c>
      <c r="C446" s="66" t="s">
        <v>89</v>
      </c>
      <c r="D446" s="78"/>
      <c r="E446" s="78"/>
      <c r="F446" s="78"/>
    </row>
    <row r="447" spans="1:6" ht="12" hidden="1" customHeight="1" outlineLevel="1" x14ac:dyDescent="0.3">
      <c r="A447" s="56"/>
      <c r="B447" s="60">
        <v>5200</v>
      </c>
      <c r="C447" s="66" t="s">
        <v>90</v>
      </c>
      <c r="D447" s="78"/>
      <c r="E447" s="78"/>
      <c r="F447" s="78"/>
    </row>
    <row r="448" spans="1:6" ht="12" hidden="1" customHeight="1" outlineLevel="1" x14ac:dyDescent="0.3">
      <c r="A448" s="56"/>
      <c r="B448" s="60">
        <v>5300</v>
      </c>
      <c r="C448" s="67" t="s">
        <v>91</v>
      </c>
      <c r="D448" s="78"/>
      <c r="E448" s="78"/>
      <c r="F448" s="78"/>
    </row>
    <row r="449" spans="1:6" ht="12" hidden="1" customHeight="1" outlineLevel="1" x14ac:dyDescent="0.3">
      <c r="A449" s="56"/>
      <c r="B449" s="17">
        <v>6000</v>
      </c>
      <c r="C449" s="18" t="s">
        <v>92</v>
      </c>
      <c r="D449" s="78">
        <f t="shared" ref="D449:F449" si="134">SUM(D450:D453)</f>
        <v>0</v>
      </c>
      <c r="E449" s="78">
        <f t="shared" si="134"/>
        <v>0</v>
      </c>
      <c r="F449" s="78">
        <f t="shared" si="134"/>
        <v>0</v>
      </c>
    </row>
    <row r="450" spans="1:6" ht="12" hidden="1" customHeight="1" outlineLevel="1" x14ac:dyDescent="0.3">
      <c r="A450" s="56"/>
      <c r="B450" s="60">
        <v>6200</v>
      </c>
      <c r="C450" s="66" t="s">
        <v>93</v>
      </c>
      <c r="D450" s="62"/>
      <c r="E450" s="62"/>
      <c r="F450" s="62"/>
    </row>
    <row r="451" spans="1:6" ht="12" hidden="1" customHeight="1" outlineLevel="1" x14ac:dyDescent="0.3">
      <c r="A451" s="56"/>
      <c r="B451" s="60">
        <v>6300</v>
      </c>
      <c r="C451" s="66" t="s">
        <v>94</v>
      </c>
      <c r="D451" s="62"/>
      <c r="E451" s="62"/>
      <c r="F451" s="62"/>
    </row>
    <row r="452" spans="1:6" ht="12" hidden="1" customHeight="1" outlineLevel="1" x14ac:dyDescent="0.3">
      <c r="A452" s="56"/>
      <c r="B452" s="60">
        <v>6400</v>
      </c>
      <c r="C452" s="66" t="s">
        <v>95</v>
      </c>
      <c r="D452" s="62"/>
      <c r="E452" s="62"/>
      <c r="F452" s="62"/>
    </row>
    <row r="453" spans="1:6" ht="12" hidden="1" customHeight="1" outlineLevel="1" x14ac:dyDescent="0.3">
      <c r="A453" s="56"/>
      <c r="B453" s="60">
        <v>6500</v>
      </c>
      <c r="C453" s="67" t="s">
        <v>96</v>
      </c>
      <c r="D453" s="62"/>
      <c r="E453" s="62"/>
      <c r="F453" s="62"/>
    </row>
    <row r="454" spans="1:6" ht="12" hidden="1" customHeight="1" outlineLevel="1" x14ac:dyDescent="0.3">
      <c r="A454" s="56"/>
      <c r="B454" s="17">
        <v>7000</v>
      </c>
      <c r="C454" s="18" t="s">
        <v>97</v>
      </c>
      <c r="D454" s="78">
        <f t="shared" ref="D454:F454" si="135">SUM(D455:D457)</f>
        <v>0</v>
      </c>
      <c r="E454" s="78">
        <f t="shared" si="135"/>
        <v>0</v>
      </c>
      <c r="F454" s="78">
        <f t="shared" si="135"/>
        <v>0</v>
      </c>
    </row>
    <row r="455" spans="1:6" ht="12" hidden="1" customHeight="1" outlineLevel="1" x14ac:dyDescent="0.3">
      <c r="A455" s="56"/>
      <c r="B455" s="68">
        <v>7200</v>
      </c>
      <c r="C455" s="69" t="s">
        <v>98</v>
      </c>
      <c r="D455" s="62"/>
      <c r="E455" s="62"/>
      <c r="F455" s="62"/>
    </row>
    <row r="456" spans="1:6" ht="12" hidden="1" customHeight="1" outlineLevel="1" x14ac:dyDescent="0.3">
      <c r="A456" s="56"/>
      <c r="B456" s="68">
        <v>7500</v>
      </c>
      <c r="C456" s="69" t="s">
        <v>99</v>
      </c>
      <c r="D456" s="62"/>
      <c r="E456" s="62"/>
      <c r="F456" s="62"/>
    </row>
    <row r="457" spans="1:6" ht="12" hidden="1" customHeight="1" outlineLevel="1" x14ac:dyDescent="0.3">
      <c r="A457" s="56"/>
      <c r="B457" s="68">
        <v>7700</v>
      </c>
      <c r="C457" s="69" t="s">
        <v>100</v>
      </c>
      <c r="D457" s="62"/>
      <c r="E457" s="62"/>
      <c r="F457" s="62"/>
    </row>
    <row r="458" spans="1:6" ht="12" hidden="1" customHeight="1" outlineLevel="1" x14ac:dyDescent="0.3">
      <c r="A458" s="56"/>
      <c r="B458" s="70">
        <v>8000</v>
      </c>
      <c r="C458" s="71" t="s">
        <v>101</v>
      </c>
      <c r="D458" s="78">
        <f t="shared" ref="D458:F458" si="136">SUM(D459:D461)</f>
        <v>0</v>
      </c>
      <c r="E458" s="78">
        <f t="shared" si="136"/>
        <v>0</v>
      </c>
      <c r="F458" s="78">
        <f t="shared" si="136"/>
        <v>0</v>
      </c>
    </row>
    <row r="459" spans="1:6" ht="12" hidden="1" customHeight="1" outlineLevel="1" x14ac:dyDescent="0.3">
      <c r="A459" s="56"/>
      <c r="B459" s="72">
        <v>8100</v>
      </c>
      <c r="C459" s="73" t="s">
        <v>102</v>
      </c>
      <c r="D459" s="78"/>
      <c r="E459" s="78"/>
      <c r="F459" s="78"/>
    </row>
    <row r="460" spans="1:6" ht="12" hidden="1" customHeight="1" outlineLevel="1" x14ac:dyDescent="0.3">
      <c r="A460" s="56"/>
      <c r="B460" s="72">
        <v>8600</v>
      </c>
      <c r="C460" s="73" t="s">
        <v>103</v>
      </c>
      <c r="D460" s="78"/>
      <c r="E460" s="78"/>
      <c r="F460" s="78"/>
    </row>
    <row r="461" spans="1:6" ht="12" hidden="1" customHeight="1" outlineLevel="1" x14ac:dyDescent="0.3">
      <c r="A461" s="56"/>
      <c r="B461" s="72">
        <v>8900</v>
      </c>
      <c r="C461" s="73" t="s">
        <v>104</v>
      </c>
      <c r="D461" s="78"/>
      <c r="E461" s="78"/>
      <c r="F461" s="78"/>
    </row>
    <row r="462" spans="1:6" ht="28.5" hidden="1" customHeight="1" outlineLevel="1" x14ac:dyDescent="0.3">
      <c r="A462" s="74" t="s">
        <v>128</v>
      </c>
      <c r="B462" s="75"/>
      <c r="C462" s="76" t="s">
        <v>129</v>
      </c>
      <c r="D462" s="77">
        <f t="shared" ref="D462:F462" si="137">D463+D479+D492</f>
        <v>0</v>
      </c>
      <c r="E462" s="77">
        <f t="shared" si="137"/>
        <v>0</v>
      </c>
      <c r="F462" s="77">
        <f t="shared" si="137"/>
        <v>0</v>
      </c>
    </row>
    <row r="463" spans="1:6" ht="12" hidden="1" customHeight="1" outlineLevel="1" x14ac:dyDescent="0.3">
      <c r="A463" s="45"/>
      <c r="B463" s="46"/>
      <c r="C463" s="47" t="s">
        <v>125</v>
      </c>
      <c r="D463" s="48">
        <f t="shared" ref="D463:F463" si="138">D464+D467+D473+D476+D483+D488</f>
        <v>0</v>
      </c>
      <c r="E463" s="48">
        <f t="shared" si="138"/>
        <v>0</v>
      </c>
      <c r="F463" s="48">
        <f t="shared" si="138"/>
        <v>0</v>
      </c>
    </row>
    <row r="464" spans="1:6" ht="12" hidden="1" customHeight="1" outlineLevel="1" x14ac:dyDescent="0.3">
      <c r="A464" s="45"/>
      <c r="B464" s="49">
        <v>1000</v>
      </c>
      <c r="C464" s="50" t="s">
        <v>73</v>
      </c>
      <c r="D464" s="48">
        <f t="shared" ref="D464:F464" si="139">SUM(D465:D466)</f>
        <v>0</v>
      </c>
      <c r="E464" s="48">
        <f t="shared" si="139"/>
        <v>0</v>
      </c>
      <c r="F464" s="48">
        <f t="shared" si="139"/>
        <v>0</v>
      </c>
    </row>
    <row r="465" spans="1:6" ht="12" hidden="1" customHeight="1" outlineLevel="1" x14ac:dyDescent="0.3">
      <c r="A465" s="45"/>
      <c r="B465" s="52">
        <v>1100</v>
      </c>
      <c r="C465" s="53" t="s">
        <v>74</v>
      </c>
      <c r="D465" s="54"/>
      <c r="E465" s="54"/>
      <c r="F465" s="54"/>
    </row>
    <row r="466" spans="1:6" ht="12" hidden="1" customHeight="1" outlineLevel="1" x14ac:dyDescent="0.3">
      <c r="A466" s="45"/>
      <c r="B466" s="52">
        <v>1200</v>
      </c>
      <c r="C466" s="55" t="s">
        <v>75</v>
      </c>
      <c r="D466" s="54"/>
      <c r="E466" s="54"/>
      <c r="F466" s="54"/>
    </row>
    <row r="467" spans="1:6" ht="12" hidden="1" customHeight="1" outlineLevel="1" x14ac:dyDescent="0.3">
      <c r="A467" s="56"/>
      <c r="B467" s="57">
        <v>2000</v>
      </c>
      <c r="C467" s="58" t="s">
        <v>76</v>
      </c>
      <c r="D467" s="78">
        <f t="shared" ref="D467:F467" si="140">SUM(D468:D472)</f>
        <v>0</v>
      </c>
      <c r="E467" s="78">
        <f t="shared" si="140"/>
        <v>0</v>
      </c>
      <c r="F467" s="78">
        <f t="shared" si="140"/>
        <v>0</v>
      </c>
    </row>
    <row r="468" spans="1:6" ht="12" hidden="1" customHeight="1" outlineLevel="1" x14ac:dyDescent="0.3">
      <c r="A468" s="56"/>
      <c r="B468" s="60">
        <v>2100</v>
      </c>
      <c r="C468" s="61" t="s">
        <v>77</v>
      </c>
      <c r="D468" s="62"/>
      <c r="E468" s="62"/>
      <c r="F468" s="62"/>
    </row>
    <row r="469" spans="1:6" ht="12" hidden="1" customHeight="1" outlineLevel="1" x14ac:dyDescent="0.3">
      <c r="A469" s="56"/>
      <c r="B469" s="60">
        <v>2200</v>
      </c>
      <c r="C469" s="61" t="s">
        <v>78</v>
      </c>
      <c r="D469" s="62"/>
      <c r="E469" s="62"/>
      <c r="F469" s="62"/>
    </row>
    <row r="470" spans="1:6" ht="12" hidden="1" customHeight="1" outlineLevel="1" x14ac:dyDescent="0.3">
      <c r="A470" s="56"/>
      <c r="B470" s="60">
        <v>2300</v>
      </c>
      <c r="C470" s="61" t="s">
        <v>79</v>
      </c>
      <c r="D470" s="62"/>
      <c r="E470" s="62"/>
      <c r="F470" s="62"/>
    </row>
    <row r="471" spans="1:6" ht="12" hidden="1" customHeight="1" outlineLevel="1" x14ac:dyDescent="0.3">
      <c r="A471" s="56"/>
      <c r="B471" s="60">
        <v>2400</v>
      </c>
      <c r="C471" s="61" t="s">
        <v>80</v>
      </c>
      <c r="D471" s="62"/>
      <c r="E471" s="62"/>
      <c r="F471" s="62"/>
    </row>
    <row r="472" spans="1:6" ht="12" hidden="1" customHeight="1" outlineLevel="1" x14ac:dyDescent="0.3">
      <c r="A472" s="56"/>
      <c r="B472" s="60">
        <v>2500</v>
      </c>
      <c r="C472" s="61" t="s">
        <v>81</v>
      </c>
      <c r="D472" s="62"/>
      <c r="E472" s="62"/>
      <c r="F472" s="62"/>
    </row>
    <row r="473" spans="1:6" ht="12" hidden="1" customHeight="1" outlineLevel="1" x14ac:dyDescent="0.3">
      <c r="A473" s="56"/>
      <c r="B473" s="17">
        <v>3000</v>
      </c>
      <c r="C473" s="63" t="s">
        <v>82</v>
      </c>
      <c r="D473" s="78">
        <f t="shared" ref="D473:F473" si="141">SUM(D474:D475)</f>
        <v>0</v>
      </c>
      <c r="E473" s="78">
        <f t="shared" si="141"/>
        <v>0</v>
      </c>
      <c r="F473" s="78">
        <f t="shared" si="141"/>
        <v>0</v>
      </c>
    </row>
    <row r="474" spans="1:6" ht="12" hidden="1" customHeight="1" outlineLevel="1" x14ac:dyDescent="0.3">
      <c r="A474" s="56"/>
      <c r="B474" s="60">
        <v>3200</v>
      </c>
      <c r="C474" s="61" t="s">
        <v>83</v>
      </c>
      <c r="D474" s="62"/>
      <c r="E474" s="62"/>
      <c r="F474" s="62"/>
    </row>
    <row r="475" spans="1:6" ht="12" hidden="1" customHeight="1" outlineLevel="1" x14ac:dyDescent="0.3">
      <c r="A475" s="56"/>
      <c r="B475" s="60">
        <v>3300</v>
      </c>
      <c r="C475" s="61" t="s">
        <v>84</v>
      </c>
      <c r="D475" s="62"/>
      <c r="E475" s="62"/>
      <c r="F475" s="62"/>
    </row>
    <row r="476" spans="1:6" ht="12" hidden="1" customHeight="1" outlineLevel="1" x14ac:dyDescent="0.3">
      <c r="A476" s="56"/>
      <c r="B476" s="17">
        <v>4000</v>
      </c>
      <c r="C476" s="64" t="s">
        <v>85</v>
      </c>
      <c r="D476" s="78">
        <f t="shared" ref="D476:F476" si="142">SUM(D477:D478)</f>
        <v>0</v>
      </c>
      <c r="E476" s="78">
        <f t="shared" si="142"/>
        <v>0</v>
      </c>
      <c r="F476" s="78">
        <f t="shared" si="142"/>
        <v>0</v>
      </c>
    </row>
    <row r="477" spans="1:6" ht="12" hidden="1" customHeight="1" outlineLevel="1" x14ac:dyDescent="0.3">
      <c r="A477" s="56"/>
      <c r="B477" s="60">
        <v>4200</v>
      </c>
      <c r="C477" s="65" t="s">
        <v>86</v>
      </c>
      <c r="D477" s="62"/>
      <c r="E477" s="62"/>
      <c r="F477" s="62"/>
    </row>
    <row r="478" spans="1:6" ht="12" hidden="1" customHeight="1" outlineLevel="1" x14ac:dyDescent="0.3">
      <c r="A478" s="56"/>
      <c r="B478" s="60">
        <v>4300</v>
      </c>
      <c r="C478" s="65" t="s">
        <v>87</v>
      </c>
      <c r="D478" s="62"/>
      <c r="E478" s="62"/>
      <c r="F478" s="62"/>
    </row>
    <row r="479" spans="1:6" ht="12" hidden="1" customHeight="1" outlineLevel="1" x14ac:dyDescent="0.3">
      <c r="A479" s="56"/>
      <c r="B479" s="17">
        <v>5000</v>
      </c>
      <c r="C479" s="18" t="s">
        <v>88</v>
      </c>
      <c r="D479" s="78">
        <f t="shared" ref="D479:F479" si="143">SUM(D480:D482)</f>
        <v>0</v>
      </c>
      <c r="E479" s="78">
        <f t="shared" si="143"/>
        <v>0</v>
      </c>
      <c r="F479" s="78">
        <f t="shared" si="143"/>
        <v>0</v>
      </c>
    </row>
    <row r="480" spans="1:6" ht="12" hidden="1" customHeight="1" outlineLevel="1" x14ac:dyDescent="0.3">
      <c r="A480" s="56"/>
      <c r="B480" s="60">
        <v>5100</v>
      </c>
      <c r="C480" s="66" t="s">
        <v>89</v>
      </c>
      <c r="D480" s="78"/>
      <c r="E480" s="78"/>
      <c r="F480" s="78"/>
    </row>
    <row r="481" spans="1:6" ht="12" hidden="1" customHeight="1" outlineLevel="1" x14ac:dyDescent="0.3">
      <c r="A481" s="56"/>
      <c r="B481" s="60">
        <v>5200</v>
      </c>
      <c r="C481" s="66" t="s">
        <v>90</v>
      </c>
      <c r="D481" s="78"/>
      <c r="E481" s="78"/>
      <c r="F481" s="78"/>
    </row>
    <row r="482" spans="1:6" ht="12" hidden="1" customHeight="1" outlineLevel="1" x14ac:dyDescent="0.3">
      <c r="A482" s="56"/>
      <c r="B482" s="60">
        <v>5300</v>
      </c>
      <c r="C482" s="67" t="s">
        <v>91</v>
      </c>
      <c r="D482" s="78"/>
      <c r="E482" s="78"/>
      <c r="F482" s="78"/>
    </row>
    <row r="483" spans="1:6" ht="12" hidden="1" customHeight="1" outlineLevel="1" x14ac:dyDescent="0.3">
      <c r="A483" s="56"/>
      <c r="B483" s="17">
        <v>6000</v>
      </c>
      <c r="C483" s="18" t="s">
        <v>92</v>
      </c>
      <c r="D483" s="78">
        <f t="shared" ref="D483:F483" si="144">SUM(D484:D487)</f>
        <v>0</v>
      </c>
      <c r="E483" s="78">
        <f t="shared" si="144"/>
        <v>0</v>
      </c>
      <c r="F483" s="78">
        <f t="shared" si="144"/>
        <v>0</v>
      </c>
    </row>
    <row r="484" spans="1:6" ht="12" hidden="1" customHeight="1" outlineLevel="1" x14ac:dyDescent="0.3">
      <c r="A484" s="56"/>
      <c r="B484" s="60">
        <v>6200</v>
      </c>
      <c r="C484" s="66" t="s">
        <v>93</v>
      </c>
      <c r="D484" s="62"/>
      <c r="E484" s="62"/>
      <c r="F484" s="62"/>
    </row>
    <row r="485" spans="1:6" ht="12" hidden="1" customHeight="1" outlineLevel="1" x14ac:dyDescent="0.3">
      <c r="A485" s="56"/>
      <c r="B485" s="60">
        <v>6300</v>
      </c>
      <c r="C485" s="66" t="s">
        <v>94</v>
      </c>
      <c r="D485" s="62"/>
      <c r="E485" s="62"/>
      <c r="F485" s="62"/>
    </row>
    <row r="486" spans="1:6" ht="12" hidden="1" customHeight="1" outlineLevel="1" x14ac:dyDescent="0.3">
      <c r="A486" s="56"/>
      <c r="B486" s="60">
        <v>6400</v>
      </c>
      <c r="C486" s="66" t="s">
        <v>95</v>
      </c>
      <c r="D486" s="62"/>
      <c r="E486" s="62"/>
      <c r="F486" s="62"/>
    </row>
    <row r="487" spans="1:6" ht="12" hidden="1" customHeight="1" outlineLevel="1" x14ac:dyDescent="0.3">
      <c r="A487" s="56"/>
      <c r="B487" s="60">
        <v>6500</v>
      </c>
      <c r="C487" s="67" t="s">
        <v>96</v>
      </c>
      <c r="D487" s="62"/>
      <c r="E487" s="62"/>
      <c r="F487" s="62"/>
    </row>
    <row r="488" spans="1:6" ht="12" hidden="1" customHeight="1" outlineLevel="1" x14ac:dyDescent="0.3">
      <c r="A488" s="56"/>
      <c r="B488" s="17">
        <v>7000</v>
      </c>
      <c r="C488" s="18" t="s">
        <v>97</v>
      </c>
      <c r="D488" s="78">
        <f t="shared" ref="D488:F488" si="145">SUM(D489:D491)</f>
        <v>0</v>
      </c>
      <c r="E488" s="78">
        <f t="shared" si="145"/>
        <v>0</v>
      </c>
      <c r="F488" s="78">
        <f t="shared" si="145"/>
        <v>0</v>
      </c>
    </row>
    <row r="489" spans="1:6" ht="12" hidden="1" customHeight="1" outlineLevel="1" x14ac:dyDescent="0.3">
      <c r="A489" s="56"/>
      <c r="B489" s="68">
        <v>7200</v>
      </c>
      <c r="C489" s="69" t="s">
        <v>98</v>
      </c>
      <c r="D489" s="62"/>
      <c r="E489" s="62"/>
      <c r="F489" s="62"/>
    </row>
    <row r="490" spans="1:6" ht="12" hidden="1" customHeight="1" outlineLevel="1" x14ac:dyDescent="0.3">
      <c r="A490" s="56"/>
      <c r="B490" s="68">
        <v>7500</v>
      </c>
      <c r="C490" s="69" t="s">
        <v>99</v>
      </c>
      <c r="D490" s="62"/>
      <c r="E490" s="62"/>
      <c r="F490" s="62"/>
    </row>
    <row r="491" spans="1:6" ht="12" hidden="1" customHeight="1" outlineLevel="1" x14ac:dyDescent="0.3">
      <c r="A491" s="56"/>
      <c r="B491" s="68">
        <v>7700</v>
      </c>
      <c r="C491" s="69" t="s">
        <v>100</v>
      </c>
      <c r="D491" s="62"/>
      <c r="E491" s="62"/>
      <c r="F491" s="62"/>
    </row>
    <row r="492" spans="1:6" ht="12" hidden="1" customHeight="1" outlineLevel="1" x14ac:dyDescent="0.3">
      <c r="A492" s="56"/>
      <c r="B492" s="70">
        <v>8000</v>
      </c>
      <c r="C492" s="71" t="s">
        <v>101</v>
      </c>
      <c r="D492" s="78">
        <f t="shared" ref="D492:F492" si="146">SUM(D493:D495)</f>
        <v>0</v>
      </c>
      <c r="E492" s="78">
        <f t="shared" si="146"/>
        <v>0</v>
      </c>
      <c r="F492" s="78">
        <f t="shared" si="146"/>
        <v>0</v>
      </c>
    </row>
    <row r="493" spans="1:6" ht="12" hidden="1" customHeight="1" outlineLevel="1" x14ac:dyDescent="0.3">
      <c r="A493" s="56"/>
      <c r="B493" s="72">
        <v>8100</v>
      </c>
      <c r="C493" s="73" t="s">
        <v>102</v>
      </c>
      <c r="D493" s="78"/>
      <c r="E493" s="78"/>
      <c r="F493" s="78"/>
    </row>
    <row r="494" spans="1:6" ht="12" hidden="1" customHeight="1" outlineLevel="1" x14ac:dyDescent="0.3">
      <c r="A494" s="56"/>
      <c r="B494" s="72">
        <v>8600</v>
      </c>
      <c r="C494" s="73" t="s">
        <v>103</v>
      </c>
      <c r="D494" s="78"/>
      <c r="E494" s="78"/>
      <c r="F494" s="78"/>
    </row>
    <row r="495" spans="1:6" ht="12" hidden="1" customHeight="1" outlineLevel="1" x14ac:dyDescent="0.3">
      <c r="A495" s="56"/>
      <c r="B495" s="72">
        <v>8900</v>
      </c>
      <c r="C495" s="73" t="s">
        <v>104</v>
      </c>
      <c r="D495" s="78"/>
      <c r="E495" s="78"/>
      <c r="F495" s="78"/>
    </row>
    <row r="496" spans="1:6" ht="17.100000000000001" customHeight="1" collapsed="1" x14ac:dyDescent="0.3">
      <c r="A496" s="88" t="s">
        <v>130</v>
      </c>
      <c r="B496" s="42"/>
      <c r="C496" s="43" t="s">
        <v>131</v>
      </c>
      <c r="D496" s="44">
        <f>D497+D513+D526</f>
        <v>9911031</v>
      </c>
      <c r="E496" s="44">
        <f>E497+E513+E526</f>
        <v>351788</v>
      </c>
      <c r="F496" s="44">
        <f t="shared" ref="F496" si="147">F497+F513+F526</f>
        <v>10262819</v>
      </c>
    </row>
    <row r="497" spans="1:6" ht="12" customHeight="1" x14ac:dyDescent="0.3">
      <c r="A497" s="45"/>
      <c r="B497" s="46"/>
      <c r="C497" s="47" t="s">
        <v>125</v>
      </c>
      <c r="D497" s="48">
        <f t="shared" ref="D497:F497" si="148">D498+D501+D507+D510+D517+D522</f>
        <v>4877025</v>
      </c>
      <c r="E497" s="48">
        <f t="shared" si="148"/>
        <v>22293</v>
      </c>
      <c r="F497" s="48">
        <f t="shared" si="148"/>
        <v>4899318</v>
      </c>
    </row>
    <row r="498" spans="1:6" ht="12" customHeight="1" x14ac:dyDescent="0.3">
      <c r="A498" s="56"/>
      <c r="B498" s="49">
        <v>1000</v>
      </c>
      <c r="C498" s="50" t="s">
        <v>73</v>
      </c>
      <c r="D498" s="51">
        <f t="shared" ref="D498:F513" si="149">D532+D566+D668+D702+D736+D770+D872</f>
        <v>1023983</v>
      </c>
      <c r="E498" s="51">
        <f t="shared" si="149"/>
        <v>-1139</v>
      </c>
      <c r="F498" s="51">
        <f t="shared" si="149"/>
        <v>1022844</v>
      </c>
    </row>
    <row r="499" spans="1:6" ht="12" customHeight="1" x14ac:dyDescent="0.3">
      <c r="A499" s="56"/>
      <c r="B499" s="52">
        <v>1100</v>
      </c>
      <c r="C499" s="53" t="s">
        <v>74</v>
      </c>
      <c r="D499" s="54">
        <f t="shared" si="149"/>
        <v>798977</v>
      </c>
      <c r="E499" s="54">
        <f t="shared" si="149"/>
        <v>-2246</v>
      </c>
      <c r="F499" s="54">
        <f t="shared" si="149"/>
        <v>796731</v>
      </c>
    </row>
    <row r="500" spans="1:6" ht="12" customHeight="1" x14ac:dyDescent="0.3">
      <c r="A500" s="56"/>
      <c r="B500" s="52">
        <v>1200</v>
      </c>
      <c r="C500" s="55" t="s">
        <v>75</v>
      </c>
      <c r="D500" s="54">
        <f t="shared" si="149"/>
        <v>225006</v>
      </c>
      <c r="E500" s="54">
        <f t="shared" si="149"/>
        <v>1107</v>
      </c>
      <c r="F500" s="54">
        <f t="shared" si="149"/>
        <v>226113</v>
      </c>
    </row>
    <row r="501" spans="1:6" ht="12" customHeight="1" x14ac:dyDescent="0.3">
      <c r="A501" s="56"/>
      <c r="B501" s="57">
        <v>2000</v>
      </c>
      <c r="C501" s="58" t="s">
        <v>76</v>
      </c>
      <c r="D501" s="59">
        <f t="shared" si="149"/>
        <v>3143253</v>
      </c>
      <c r="E501" s="59">
        <f t="shared" si="149"/>
        <v>23432</v>
      </c>
      <c r="F501" s="59">
        <f t="shared" si="149"/>
        <v>3166685</v>
      </c>
    </row>
    <row r="502" spans="1:6" ht="12" customHeight="1" x14ac:dyDescent="0.3">
      <c r="A502" s="56"/>
      <c r="B502" s="60">
        <v>2100</v>
      </c>
      <c r="C502" s="61" t="s">
        <v>77</v>
      </c>
      <c r="D502" s="62">
        <f t="shared" si="149"/>
        <v>17127</v>
      </c>
      <c r="E502" s="62">
        <f t="shared" si="149"/>
        <v>-12</v>
      </c>
      <c r="F502" s="62">
        <f t="shared" si="149"/>
        <v>17115</v>
      </c>
    </row>
    <row r="503" spans="1:6" ht="12" customHeight="1" x14ac:dyDescent="0.3">
      <c r="A503" s="56"/>
      <c r="B503" s="60">
        <v>2200</v>
      </c>
      <c r="C503" s="61" t="s">
        <v>78</v>
      </c>
      <c r="D503" s="62">
        <f t="shared" si="149"/>
        <v>2851762</v>
      </c>
      <c r="E503" s="62">
        <f t="shared" si="149"/>
        <v>22228</v>
      </c>
      <c r="F503" s="62">
        <f t="shared" si="149"/>
        <v>2873990</v>
      </c>
    </row>
    <row r="504" spans="1:6" ht="12" customHeight="1" x14ac:dyDescent="0.3">
      <c r="A504" s="56"/>
      <c r="B504" s="60">
        <v>2300</v>
      </c>
      <c r="C504" s="61" t="s">
        <v>79</v>
      </c>
      <c r="D504" s="62">
        <f>D538+D572+D674+D708+D742+D776+D878</f>
        <v>244579</v>
      </c>
      <c r="E504" s="62">
        <f>E538+E572+E674+E708+E742+E776+E878</f>
        <v>1216</v>
      </c>
      <c r="F504" s="62">
        <f t="shared" si="149"/>
        <v>245795</v>
      </c>
    </row>
    <row r="505" spans="1:6" ht="12" customHeight="1" x14ac:dyDescent="0.3">
      <c r="A505" s="56"/>
      <c r="B505" s="60">
        <v>2400</v>
      </c>
      <c r="C505" s="61" t="s">
        <v>80</v>
      </c>
      <c r="D505" s="62">
        <f t="shared" ref="D505:F520" si="150">D539+D573+D675+D709+D743+D777+D879</f>
        <v>0</v>
      </c>
      <c r="E505" s="62">
        <f t="shared" si="150"/>
        <v>0</v>
      </c>
      <c r="F505" s="62">
        <f t="shared" si="150"/>
        <v>0</v>
      </c>
    </row>
    <row r="506" spans="1:6" ht="12" customHeight="1" x14ac:dyDescent="0.3">
      <c r="A506" s="56"/>
      <c r="B506" s="60">
        <v>2500</v>
      </c>
      <c r="C506" s="61" t="s">
        <v>81</v>
      </c>
      <c r="D506" s="62">
        <f t="shared" si="150"/>
        <v>29785</v>
      </c>
      <c r="E506" s="62">
        <f t="shared" si="149"/>
        <v>0</v>
      </c>
      <c r="F506" s="62">
        <f t="shared" si="149"/>
        <v>29785</v>
      </c>
    </row>
    <row r="507" spans="1:6" ht="12" customHeight="1" x14ac:dyDescent="0.3">
      <c r="A507" s="56"/>
      <c r="B507" s="17">
        <v>3000</v>
      </c>
      <c r="C507" s="63" t="s">
        <v>82</v>
      </c>
      <c r="D507" s="59">
        <f t="shared" si="150"/>
        <v>695089</v>
      </c>
      <c r="E507" s="59">
        <f t="shared" si="149"/>
        <v>0</v>
      </c>
      <c r="F507" s="59">
        <f t="shared" si="149"/>
        <v>695089</v>
      </c>
    </row>
    <row r="508" spans="1:6" ht="12" customHeight="1" x14ac:dyDescent="0.3">
      <c r="A508" s="56"/>
      <c r="B508" s="60">
        <v>3200</v>
      </c>
      <c r="C508" s="61" t="s">
        <v>83</v>
      </c>
      <c r="D508" s="62">
        <f t="shared" si="150"/>
        <v>153798</v>
      </c>
      <c r="E508" s="62">
        <f t="shared" si="149"/>
        <v>0</v>
      </c>
      <c r="F508" s="62">
        <f t="shared" si="149"/>
        <v>153798</v>
      </c>
    </row>
    <row r="509" spans="1:6" ht="12" customHeight="1" x14ac:dyDescent="0.3">
      <c r="A509" s="56"/>
      <c r="B509" s="60">
        <v>3300</v>
      </c>
      <c r="C509" s="61" t="s">
        <v>84</v>
      </c>
      <c r="D509" s="62">
        <f t="shared" si="150"/>
        <v>541291</v>
      </c>
      <c r="E509" s="62">
        <f t="shared" si="149"/>
        <v>0</v>
      </c>
      <c r="F509" s="62">
        <f t="shared" si="149"/>
        <v>541291</v>
      </c>
    </row>
    <row r="510" spans="1:6" ht="12" hidden="1" customHeight="1" outlineLevel="1" x14ac:dyDescent="0.3">
      <c r="A510" s="56"/>
      <c r="B510" s="17">
        <v>4000</v>
      </c>
      <c r="C510" s="64" t="s">
        <v>85</v>
      </c>
      <c r="D510" s="59">
        <f t="shared" si="150"/>
        <v>0</v>
      </c>
      <c r="E510" s="59">
        <f t="shared" si="149"/>
        <v>0</v>
      </c>
      <c r="F510" s="59">
        <f t="shared" si="149"/>
        <v>0</v>
      </c>
    </row>
    <row r="511" spans="1:6" ht="12" hidden="1" customHeight="1" outlineLevel="1" x14ac:dyDescent="0.3">
      <c r="A511" s="56"/>
      <c r="B511" s="60">
        <v>4200</v>
      </c>
      <c r="C511" s="65" t="s">
        <v>86</v>
      </c>
      <c r="D511" s="62">
        <f t="shared" si="150"/>
        <v>0</v>
      </c>
      <c r="E511" s="62">
        <f t="shared" si="149"/>
        <v>0</v>
      </c>
      <c r="F511" s="62">
        <f t="shared" si="149"/>
        <v>0</v>
      </c>
    </row>
    <row r="512" spans="1:6" ht="12" hidden="1" customHeight="1" outlineLevel="1" x14ac:dyDescent="0.3">
      <c r="A512" s="56"/>
      <c r="B512" s="60">
        <v>4300</v>
      </c>
      <c r="C512" s="65" t="s">
        <v>87</v>
      </c>
      <c r="D512" s="62">
        <f t="shared" si="150"/>
        <v>0</v>
      </c>
      <c r="E512" s="62">
        <f t="shared" si="149"/>
        <v>0</v>
      </c>
      <c r="F512" s="62">
        <f t="shared" si="149"/>
        <v>0</v>
      </c>
    </row>
    <row r="513" spans="1:6" ht="12" customHeight="1" collapsed="1" x14ac:dyDescent="0.3">
      <c r="A513" s="56"/>
      <c r="B513" s="17">
        <v>5000</v>
      </c>
      <c r="C513" s="18" t="s">
        <v>88</v>
      </c>
      <c r="D513" s="59">
        <f t="shared" si="150"/>
        <v>5034006</v>
      </c>
      <c r="E513" s="59">
        <f t="shared" si="149"/>
        <v>329495</v>
      </c>
      <c r="F513" s="59">
        <f t="shared" si="149"/>
        <v>5363501</v>
      </c>
    </row>
    <row r="514" spans="1:6" ht="12" customHeight="1" x14ac:dyDescent="0.3">
      <c r="A514" s="56"/>
      <c r="B514" s="60">
        <v>5100</v>
      </c>
      <c r="C514" s="66" t="s">
        <v>89</v>
      </c>
      <c r="D514" s="62">
        <f t="shared" si="150"/>
        <v>288</v>
      </c>
      <c r="E514" s="62">
        <f t="shared" si="150"/>
        <v>0</v>
      </c>
      <c r="F514" s="62">
        <f t="shared" si="150"/>
        <v>288</v>
      </c>
    </row>
    <row r="515" spans="1:6" ht="12" customHeight="1" x14ac:dyDescent="0.3">
      <c r="A515" s="56"/>
      <c r="B515" s="60">
        <v>5200</v>
      </c>
      <c r="C515" s="66" t="s">
        <v>90</v>
      </c>
      <c r="D515" s="62">
        <f t="shared" si="150"/>
        <v>5033718</v>
      </c>
      <c r="E515" s="62">
        <f t="shared" si="150"/>
        <v>329495</v>
      </c>
      <c r="F515" s="62">
        <f>F549+F583+F685+F719+F753+F787+F889</f>
        <v>5363213</v>
      </c>
    </row>
    <row r="516" spans="1:6" ht="12" customHeight="1" x14ac:dyDescent="0.3">
      <c r="A516" s="56"/>
      <c r="B516" s="60">
        <v>5300</v>
      </c>
      <c r="C516" s="67" t="s">
        <v>91</v>
      </c>
      <c r="D516" s="62">
        <f t="shared" si="150"/>
        <v>0</v>
      </c>
      <c r="E516" s="62">
        <f t="shared" si="150"/>
        <v>0</v>
      </c>
      <c r="F516" s="62">
        <f t="shared" si="150"/>
        <v>0</v>
      </c>
    </row>
    <row r="517" spans="1:6" ht="12" customHeight="1" x14ac:dyDescent="0.3">
      <c r="A517" s="56"/>
      <c r="B517" s="17">
        <v>6000</v>
      </c>
      <c r="C517" s="18" t="s">
        <v>92</v>
      </c>
      <c r="D517" s="59">
        <f t="shared" si="150"/>
        <v>14400</v>
      </c>
      <c r="E517" s="59">
        <f t="shared" si="150"/>
        <v>0</v>
      </c>
      <c r="F517" s="59">
        <f t="shared" si="150"/>
        <v>14400</v>
      </c>
    </row>
    <row r="518" spans="1:6" ht="12" customHeight="1" x14ac:dyDescent="0.3">
      <c r="A518" s="56"/>
      <c r="B518" s="60">
        <v>6200</v>
      </c>
      <c r="C518" s="66" t="s">
        <v>93</v>
      </c>
      <c r="D518" s="62">
        <f t="shared" si="150"/>
        <v>14400</v>
      </c>
      <c r="E518" s="62">
        <f t="shared" si="150"/>
        <v>0</v>
      </c>
      <c r="F518" s="62">
        <f t="shared" si="150"/>
        <v>14400</v>
      </c>
    </row>
    <row r="519" spans="1:6" ht="12" hidden="1" customHeight="1" outlineLevel="1" x14ac:dyDescent="0.3">
      <c r="A519" s="56"/>
      <c r="B519" s="60">
        <v>6300</v>
      </c>
      <c r="C519" s="66" t="s">
        <v>94</v>
      </c>
      <c r="D519" s="62">
        <f t="shared" si="150"/>
        <v>0</v>
      </c>
      <c r="E519" s="62">
        <f t="shared" si="150"/>
        <v>0</v>
      </c>
      <c r="F519" s="62">
        <f t="shared" si="150"/>
        <v>0</v>
      </c>
    </row>
    <row r="520" spans="1:6" ht="12" hidden="1" customHeight="1" outlineLevel="1" x14ac:dyDescent="0.3">
      <c r="A520" s="56"/>
      <c r="B520" s="60">
        <v>6400</v>
      </c>
      <c r="C520" s="66" t="s">
        <v>95</v>
      </c>
      <c r="D520" s="62">
        <f t="shared" si="150"/>
        <v>0</v>
      </c>
      <c r="E520" s="62">
        <f t="shared" si="150"/>
        <v>0</v>
      </c>
      <c r="F520" s="62">
        <f t="shared" si="150"/>
        <v>0</v>
      </c>
    </row>
    <row r="521" spans="1:6" ht="12" hidden="1" customHeight="1" outlineLevel="1" x14ac:dyDescent="0.3">
      <c r="A521" s="56"/>
      <c r="B521" s="60">
        <v>6500</v>
      </c>
      <c r="C521" s="67" t="s">
        <v>96</v>
      </c>
      <c r="D521" s="62">
        <f t="shared" ref="D521:F521" si="151">D555+D589+D691+D725+D759+D793+D895</f>
        <v>0</v>
      </c>
      <c r="E521" s="62">
        <f t="shared" si="151"/>
        <v>0</v>
      </c>
      <c r="F521" s="62">
        <f t="shared" si="151"/>
        <v>0</v>
      </c>
    </row>
    <row r="522" spans="1:6" ht="12" customHeight="1" collapsed="1" x14ac:dyDescent="0.3">
      <c r="A522" s="56"/>
      <c r="B522" s="17">
        <v>7000</v>
      </c>
      <c r="C522" s="18" t="s">
        <v>97</v>
      </c>
      <c r="D522" s="59">
        <f t="shared" ref="D522:F525" si="152">D556+D590+D692+D726+D760+D794+D897</f>
        <v>300</v>
      </c>
      <c r="E522" s="59">
        <f t="shared" si="152"/>
        <v>0</v>
      </c>
      <c r="F522" s="59">
        <f t="shared" si="152"/>
        <v>300</v>
      </c>
    </row>
    <row r="523" spans="1:6" ht="12" customHeight="1" x14ac:dyDescent="0.3">
      <c r="A523" s="56"/>
      <c r="B523" s="68">
        <v>7200</v>
      </c>
      <c r="C523" s="69" t="s">
        <v>98</v>
      </c>
      <c r="D523" s="62">
        <f t="shared" si="152"/>
        <v>300</v>
      </c>
      <c r="E523" s="62">
        <f t="shared" si="152"/>
        <v>0</v>
      </c>
      <c r="F523" s="62">
        <f t="shared" si="152"/>
        <v>300</v>
      </c>
    </row>
    <row r="524" spans="1:6" ht="12" hidden="1" customHeight="1" outlineLevel="1" x14ac:dyDescent="0.3">
      <c r="A524" s="56"/>
      <c r="B524" s="68">
        <v>7500</v>
      </c>
      <c r="C524" s="69" t="s">
        <v>99</v>
      </c>
      <c r="D524" s="62">
        <f t="shared" si="152"/>
        <v>0</v>
      </c>
      <c r="E524" s="62">
        <f t="shared" si="152"/>
        <v>0</v>
      </c>
      <c r="F524" s="62">
        <f t="shared" si="152"/>
        <v>0</v>
      </c>
    </row>
    <row r="525" spans="1:6" ht="12" hidden="1" customHeight="1" outlineLevel="1" x14ac:dyDescent="0.3">
      <c r="A525" s="56"/>
      <c r="B525" s="68">
        <v>7700</v>
      </c>
      <c r="C525" s="69" t="s">
        <v>100</v>
      </c>
      <c r="D525" s="62">
        <f t="shared" si="152"/>
        <v>0</v>
      </c>
      <c r="E525" s="62">
        <f t="shared" si="152"/>
        <v>0</v>
      </c>
      <c r="F525" s="62">
        <f t="shared" si="152"/>
        <v>0</v>
      </c>
    </row>
    <row r="526" spans="1:6" ht="12" hidden="1" customHeight="1" outlineLevel="1" x14ac:dyDescent="0.3">
      <c r="A526" s="56"/>
      <c r="B526" s="70">
        <v>8000</v>
      </c>
      <c r="C526" s="71" t="s">
        <v>101</v>
      </c>
      <c r="D526" s="59">
        <f t="shared" ref="D526:F529" si="153">D560+D594+D696+D730+D764+D798+D900</f>
        <v>0</v>
      </c>
      <c r="E526" s="59">
        <f t="shared" si="153"/>
        <v>0</v>
      </c>
      <c r="F526" s="59">
        <f t="shared" si="153"/>
        <v>0</v>
      </c>
    </row>
    <row r="527" spans="1:6" ht="12" hidden="1" customHeight="1" outlineLevel="1" x14ac:dyDescent="0.3">
      <c r="A527" s="56"/>
      <c r="B527" s="72">
        <v>8100</v>
      </c>
      <c r="C527" s="73" t="s">
        <v>102</v>
      </c>
      <c r="D527" s="62">
        <f t="shared" si="153"/>
        <v>0</v>
      </c>
      <c r="E527" s="62">
        <f t="shared" si="153"/>
        <v>0</v>
      </c>
      <c r="F527" s="62">
        <f t="shared" si="153"/>
        <v>0</v>
      </c>
    </row>
    <row r="528" spans="1:6" ht="12" hidden="1" customHeight="1" outlineLevel="1" x14ac:dyDescent="0.3">
      <c r="A528" s="56"/>
      <c r="B528" s="72">
        <v>8600</v>
      </c>
      <c r="C528" s="73" t="s">
        <v>103</v>
      </c>
      <c r="D528" s="62">
        <f t="shared" si="153"/>
        <v>0</v>
      </c>
      <c r="E528" s="62">
        <f t="shared" si="153"/>
        <v>0</v>
      </c>
      <c r="F528" s="62">
        <f t="shared" si="153"/>
        <v>0</v>
      </c>
    </row>
    <row r="529" spans="1:6" ht="12" hidden="1" customHeight="1" outlineLevel="1" x14ac:dyDescent="0.3">
      <c r="A529" s="56"/>
      <c r="B529" s="72">
        <v>8900</v>
      </c>
      <c r="C529" s="73" t="s">
        <v>104</v>
      </c>
      <c r="D529" s="62">
        <f t="shared" si="153"/>
        <v>0</v>
      </c>
      <c r="E529" s="62">
        <f t="shared" si="153"/>
        <v>0</v>
      </c>
      <c r="F529" s="62">
        <f t="shared" si="153"/>
        <v>0</v>
      </c>
    </row>
    <row r="530" spans="1:6" ht="12" customHeight="1" collapsed="1" x14ac:dyDescent="0.3">
      <c r="A530" s="74" t="s">
        <v>132</v>
      </c>
      <c r="B530" s="75"/>
      <c r="C530" s="76" t="s">
        <v>133</v>
      </c>
      <c r="D530" s="77">
        <f t="shared" ref="D530:F530" si="154">D531+D547+D560</f>
        <v>178701</v>
      </c>
      <c r="E530" s="77">
        <f t="shared" si="154"/>
        <v>0</v>
      </c>
      <c r="F530" s="77">
        <f t="shared" si="154"/>
        <v>178701</v>
      </c>
    </row>
    <row r="531" spans="1:6" ht="12" customHeight="1" x14ac:dyDescent="0.3">
      <c r="A531" s="56"/>
      <c r="B531" s="46"/>
      <c r="C531" s="47" t="s">
        <v>125</v>
      </c>
      <c r="D531" s="48">
        <f t="shared" ref="D531:F531" si="155">D532+D535+D541+D544+D551+D556</f>
        <v>178701</v>
      </c>
      <c r="E531" s="48">
        <f t="shared" si="155"/>
        <v>0</v>
      </c>
      <c r="F531" s="48">
        <f t="shared" si="155"/>
        <v>178701</v>
      </c>
    </row>
    <row r="532" spans="1:6" ht="12" customHeight="1" x14ac:dyDescent="0.3">
      <c r="A532" s="56"/>
      <c r="B532" s="49">
        <v>1000</v>
      </c>
      <c r="C532" s="50" t="s">
        <v>73</v>
      </c>
      <c r="D532" s="48">
        <f t="shared" ref="D532:F532" si="156">SUM(D533:D534)</f>
        <v>164001</v>
      </c>
      <c r="E532" s="48">
        <f t="shared" si="156"/>
        <v>0</v>
      </c>
      <c r="F532" s="48">
        <f t="shared" si="156"/>
        <v>164001</v>
      </c>
    </row>
    <row r="533" spans="1:6" ht="12" customHeight="1" x14ac:dyDescent="0.3">
      <c r="A533" s="56"/>
      <c r="B533" s="52">
        <v>1100</v>
      </c>
      <c r="C533" s="53" t="s">
        <v>74</v>
      </c>
      <c r="D533" s="62">
        <v>132717</v>
      </c>
      <c r="E533" s="62"/>
      <c r="F533" s="62">
        <f>D533+E533</f>
        <v>132717</v>
      </c>
    </row>
    <row r="534" spans="1:6" ht="12" customHeight="1" x14ac:dyDescent="0.3">
      <c r="A534" s="56"/>
      <c r="B534" s="52">
        <v>1200</v>
      </c>
      <c r="C534" s="55" t="s">
        <v>75</v>
      </c>
      <c r="D534" s="62">
        <v>31284</v>
      </c>
      <c r="E534" s="62"/>
      <c r="F534" s="62">
        <f>D534+E534</f>
        <v>31284</v>
      </c>
    </row>
    <row r="535" spans="1:6" ht="12" hidden="1" customHeight="1" outlineLevel="1" x14ac:dyDescent="0.3">
      <c r="A535" s="56"/>
      <c r="B535" s="57">
        <v>2000</v>
      </c>
      <c r="C535" s="58" t="s">
        <v>76</v>
      </c>
      <c r="D535" s="78">
        <f t="shared" ref="D535:F535" si="157">SUM(D536:D540)</f>
        <v>0</v>
      </c>
      <c r="E535" s="78">
        <f t="shared" si="157"/>
        <v>0</v>
      </c>
      <c r="F535" s="78">
        <f t="shared" si="157"/>
        <v>0</v>
      </c>
    </row>
    <row r="536" spans="1:6" ht="12" hidden="1" customHeight="1" outlineLevel="1" x14ac:dyDescent="0.3">
      <c r="A536" s="56"/>
      <c r="B536" s="60">
        <v>2100</v>
      </c>
      <c r="C536" s="61" t="s">
        <v>77</v>
      </c>
      <c r="D536" s="62"/>
      <c r="E536" s="62"/>
      <c r="F536" s="62"/>
    </row>
    <row r="537" spans="1:6" ht="12" hidden="1" customHeight="1" outlineLevel="1" x14ac:dyDescent="0.3">
      <c r="A537" s="56"/>
      <c r="B537" s="60">
        <v>2200</v>
      </c>
      <c r="C537" s="61" t="s">
        <v>78</v>
      </c>
      <c r="D537" s="62"/>
      <c r="E537" s="62"/>
      <c r="F537" s="62"/>
    </row>
    <row r="538" spans="1:6" ht="12" hidden="1" customHeight="1" outlineLevel="1" x14ac:dyDescent="0.3">
      <c r="A538" s="56"/>
      <c r="B538" s="60">
        <v>2300</v>
      </c>
      <c r="C538" s="61" t="s">
        <v>79</v>
      </c>
      <c r="D538" s="62"/>
      <c r="E538" s="62"/>
      <c r="F538" s="62"/>
    </row>
    <row r="539" spans="1:6" ht="12" hidden="1" customHeight="1" outlineLevel="1" x14ac:dyDescent="0.3">
      <c r="A539" s="56"/>
      <c r="B539" s="60">
        <v>2400</v>
      </c>
      <c r="C539" s="61" t="s">
        <v>80</v>
      </c>
      <c r="D539" s="62"/>
      <c r="E539" s="62"/>
      <c r="F539" s="62"/>
    </row>
    <row r="540" spans="1:6" ht="12" hidden="1" customHeight="1" outlineLevel="1" x14ac:dyDescent="0.3">
      <c r="A540" s="56"/>
      <c r="B540" s="60">
        <v>2500</v>
      </c>
      <c r="C540" s="61" t="s">
        <v>81</v>
      </c>
      <c r="D540" s="62"/>
      <c r="E540" s="62"/>
      <c r="F540" s="62"/>
    </row>
    <row r="541" spans="1:6" ht="12" customHeight="1" collapsed="1" x14ac:dyDescent="0.3">
      <c r="A541" s="56"/>
      <c r="B541" s="17">
        <v>3000</v>
      </c>
      <c r="C541" s="63" t="s">
        <v>82</v>
      </c>
      <c r="D541" s="78">
        <f t="shared" ref="D541:F541" si="158">SUM(D542:D543)</f>
        <v>0</v>
      </c>
      <c r="E541" s="78">
        <f t="shared" si="158"/>
        <v>0</v>
      </c>
      <c r="F541" s="78">
        <f t="shared" si="158"/>
        <v>0</v>
      </c>
    </row>
    <row r="542" spans="1:6" ht="12" customHeight="1" x14ac:dyDescent="0.3">
      <c r="A542" s="56"/>
      <c r="B542" s="60">
        <v>3200</v>
      </c>
      <c r="C542" s="61" t="s">
        <v>83</v>
      </c>
      <c r="D542" s="62"/>
      <c r="E542" s="62"/>
      <c r="F542" s="62">
        <f>D542+E542</f>
        <v>0</v>
      </c>
    </row>
    <row r="543" spans="1:6" ht="12" hidden="1" customHeight="1" outlineLevel="1" x14ac:dyDescent="0.3">
      <c r="A543" s="56"/>
      <c r="B543" s="60">
        <v>3300</v>
      </c>
      <c r="C543" s="61" t="s">
        <v>84</v>
      </c>
      <c r="D543" s="62"/>
      <c r="E543" s="62"/>
      <c r="F543" s="62"/>
    </row>
    <row r="544" spans="1:6" ht="12" hidden="1" customHeight="1" outlineLevel="1" x14ac:dyDescent="0.3">
      <c r="A544" s="56"/>
      <c r="B544" s="17">
        <v>4000</v>
      </c>
      <c r="C544" s="64" t="s">
        <v>85</v>
      </c>
      <c r="D544" s="78">
        <f t="shared" ref="D544:F544" si="159">SUM(D545:D546)</f>
        <v>0</v>
      </c>
      <c r="E544" s="78">
        <f t="shared" si="159"/>
        <v>0</v>
      </c>
      <c r="F544" s="78">
        <f t="shared" si="159"/>
        <v>0</v>
      </c>
    </row>
    <row r="545" spans="1:6" ht="12" hidden="1" customHeight="1" outlineLevel="1" x14ac:dyDescent="0.3">
      <c r="A545" s="56"/>
      <c r="B545" s="60">
        <v>4200</v>
      </c>
      <c r="C545" s="65" t="s">
        <v>86</v>
      </c>
      <c r="D545" s="62"/>
      <c r="E545" s="62"/>
      <c r="F545" s="62"/>
    </row>
    <row r="546" spans="1:6" ht="12" hidden="1" customHeight="1" outlineLevel="1" x14ac:dyDescent="0.3">
      <c r="A546" s="56"/>
      <c r="B546" s="60">
        <v>4300</v>
      </c>
      <c r="C546" s="65" t="s">
        <v>87</v>
      </c>
      <c r="D546" s="62"/>
      <c r="E546" s="62"/>
      <c r="F546" s="62"/>
    </row>
    <row r="547" spans="1:6" ht="12" hidden="1" customHeight="1" outlineLevel="1" x14ac:dyDescent="0.3">
      <c r="A547" s="56"/>
      <c r="B547" s="17">
        <v>5000</v>
      </c>
      <c r="C547" s="18" t="s">
        <v>88</v>
      </c>
      <c r="D547" s="78">
        <f t="shared" ref="D547:F547" si="160">SUM(D548:D550)</f>
        <v>0</v>
      </c>
      <c r="E547" s="78">
        <f t="shared" si="160"/>
        <v>0</v>
      </c>
      <c r="F547" s="78">
        <f t="shared" si="160"/>
        <v>0</v>
      </c>
    </row>
    <row r="548" spans="1:6" ht="12" hidden="1" customHeight="1" outlineLevel="1" x14ac:dyDescent="0.3">
      <c r="A548" s="56"/>
      <c r="B548" s="60">
        <v>5100</v>
      </c>
      <c r="C548" s="66" t="s">
        <v>89</v>
      </c>
      <c r="D548" s="78"/>
      <c r="E548" s="78"/>
      <c r="F548" s="78"/>
    </row>
    <row r="549" spans="1:6" ht="12" hidden="1" customHeight="1" outlineLevel="1" x14ac:dyDescent="0.3">
      <c r="A549" s="56"/>
      <c r="B549" s="60">
        <v>5200</v>
      </c>
      <c r="C549" s="66" t="s">
        <v>90</v>
      </c>
      <c r="D549" s="78"/>
      <c r="E549" s="78"/>
      <c r="F549" s="78"/>
    </row>
    <row r="550" spans="1:6" ht="12" hidden="1" customHeight="1" outlineLevel="1" x14ac:dyDescent="0.3">
      <c r="A550" s="56"/>
      <c r="B550" s="60">
        <v>5300</v>
      </c>
      <c r="C550" s="67" t="s">
        <v>91</v>
      </c>
      <c r="D550" s="78"/>
      <c r="E550" s="78"/>
      <c r="F550" s="78"/>
    </row>
    <row r="551" spans="1:6" ht="12" customHeight="1" collapsed="1" x14ac:dyDescent="0.3">
      <c r="A551" s="56"/>
      <c r="B551" s="17">
        <v>6000</v>
      </c>
      <c r="C551" s="18" t="s">
        <v>92</v>
      </c>
      <c r="D551" s="78">
        <f t="shared" ref="D551:F551" si="161">SUM(D552:D555)</f>
        <v>14400</v>
      </c>
      <c r="E551" s="78">
        <f t="shared" si="161"/>
        <v>0</v>
      </c>
      <c r="F551" s="78">
        <f t="shared" si="161"/>
        <v>14400</v>
      </c>
    </row>
    <row r="552" spans="1:6" ht="12" customHeight="1" x14ac:dyDescent="0.3">
      <c r="A552" s="56"/>
      <c r="B552" s="60">
        <v>6200</v>
      </c>
      <c r="C552" s="66" t="s">
        <v>93</v>
      </c>
      <c r="D552" s="62">
        <v>14400</v>
      </c>
      <c r="E552" s="62"/>
      <c r="F552" s="62">
        <f>D552+E552</f>
        <v>14400</v>
      </c>
    </row>
    <row r="553" spans="1:6" ht="12" hidden="1" customHeight="1" outlineLevel="1" x14ac:dyDescent="0.3">
      <c r="A553" s="56"/>
      <c r="B553" s="60">
        <v>6300</v>
      </c>
      <c r="C553" s="66" t="s">
        <v>94</v>
      </c>
      <c r="D553" s="62"/>
      <c r="E553" s="62"/>
      <c r="F553" s="62"/>
    </row>
    <row r="554" spans="1:6" ht="12" hidden="1" customHeight="1" outlineLevel="1" x14ac:dyDescent="0.3">
      <c r="A554" s="56"/>
      <c r="B554" s="60">
        <v>6400</v>
      </c>
      <c r="C554" s="66" t="s">
        <v>95</v>
      </c>
      <c r="D554" s="62"/>
      <c r="E554" s="62"/>
      <c r="F554" s="62"/>
    </row>
    <row r="555" spans="1:6" ht="12" hidden="1" customHeight="1" outlineLevel="1" x14ac:dyDescent="0.3">
      <c r="A555" s="56"/>
      <c r="B555" s="60">
        <v>6500</v>
      </c>
      <c r="C555" s="67" t="s">
        <v>96</v>
      </c>
      <c r="D555" s="62"/>
      <c r="E555" s="62"/>
      <c r="F555" s="62"/>
    </row>
    <row r="556" spans="1:6" ht="12" customHeight="1" collapsed="1" x14ac:dyDescent="0.3">
      <c r="A556" s="56"/>
      <c r="B556" s="17">
        <v>7000</v>
      </c>
      <c r="C556" s="18" t="s">
        <v>97</v>
      </c>
      <c r="D556" s="78">
        <f t="shared" ref="D556:F556" si="162">SUM(D557:D559)</f>
        <v>300</v>
      </c>
      <c r="E556" s="78">
        <f t="shared" si="162"/>
        <v>0</v>
      </c>
      <c r="F556" s="78">
        <f t="shared" si="162"/>
        <v>300</v>
      </c>
    </row>
    <row r="557" spans="1:6" ht="12" customHeight="1" x14ac:dyDescent="0.3">
      <c r="A557" s="56"/>
      <c r="B557" s="68">
        <v>7200</v>
      </c>
      <c r="C557" s="69" t="s">
        <v>98</v>
      </c>
      <c r="D557" s="62">
        <v>300</v>
      </c>
      <c r="E557" s="62"/>
      <c r="F557" s="62">
        <f>D557+E557</f>
        <v>300</v>
      </c>
    </row>
    <row r="558" spans="1:6" ht="12" hidden="1" customHeight="1" outlineLevel="1" x14ac:dyDescent="0.3">
      <c r="A558" s="56"/>
      <c r="B558" s="68">
        <v>7500</v>
      </c>
      <c r="C558" s="69" t="s">
        <v>99</v>
      </c>
      <c r="D558" s="62"/>
      <c r="E558" s="62"/>
      <c r="F558" s="62"/>
    </row>
    <row r="559" spans="1:6" ht="12" hidden="1" customHeight="1" outlineLevel="1" x14ac:dyDescent="0.3">
      <c r="A559" s="56"/>
      <c r="B559" s="68">
        <v>7700</v>
      </c>
      <c r="C559" s="69" t="s">
        <v>100</v>
      </c>
      <c r="D559" s="62"/>
      <c r="E559" s="62"/>
      <c r="F559" s="62"/>
    </row>
    <row r="560" spans="1:6" ht="12" hidden="1" customHeight="1" outlineLevel="1" x14ac:dyDescent="0.3">
      <c r="A560" s="56"/>
      <c r="B560" s="70">
        <v>8000</v>
      </c>
      <c r="C560" s="71" t="s">
        <v>101</v>
      </c>
      <c r="D560" s="78">
        <f t="shared" ref="D560:F560" si="163">SUM(D561:D563)</f>
        <v>0</v>
      </c>
      <c r="E560" s="78">
        <f t="shared" si="163"/>
        <v>0</v>
      </c>
      <c r="F560" s="78">
        <f t="shared" si="163"/>
        <v>0</v>
      </c>
    </row>
    <row r="561" spans="1:6" ht="12" hidden="1" customHeight="1" outlineLevel="1" x14ac:dyDescent="0.3">
      <c r="A561" s="56"/>
      <c r="B561" s="72">
        <v>8100</v>
      </c>
      <c r="C561" s="73" t="s">
        <v>102</v>
      </c>
      <c r="D561" s="78"/>
      <c r="E561" s="78"/>
      <c r="F561" s="78"/>
    </row>
    <row r="562" spans="1:6" ht="12" hidden="1" customHeight="1" outlineLevel="1" x14ac:dyDescent="0.3">
      <c r="A562" s="56"/>
      <c r="B562" s="72">
        <v>8600</v>
      </c>
      <c r="C562" s="73" t="s">
        <v>103</v>
      </c>
      <c r="D562" s="78"/>
      <c r="E562" s="78"/>
      <c r="F562" s="78"/>
    </row>
    <row r="563" spans="1:6" ht="12" hidden="1" customHeight="1" outlineLevel="1" x14ac:dyDescent="0.3">
      <c r="A563" s="56"/>
      <c r="B563" s="72">
        <v>8900</v>
      </c>
      <c r="C563" s="73" t="s">
        <v>104</v>
      </c>
      <c r="D563" s="78"/>
      <c r="E563" s="78"/>
      <c r="F563" s="78"/>
    </row>
    <row r="564" spans="1:6" ht="13.5" customHeight="1" collapsed="1" x14ac:dyDescent="0.3">
      <c r="A564" s="74" t="s">
        <v>134</v>
      </c>
      <c r="B564" s="75"/>
      <c r="C564" s="76" t="s">
        <v>135</v>
      </c>
      <c r="D564" s="77">
        <f t="shared" ref="D564:F564" si="164">D565++D581+D594</f>
        <v>50650</v>
      </c>
      <c r="E564" s="77">
        <f t="shared" si="164"/>
        <v>0</v>
      </c>
      <c r="F564" s="77">
        <f t="shared" si="164"/>
        <v>50650</v>
      </c>
    </row>
    <row r="565" spans="1:6" ht="13.5" customHeight="1" x14ac:dyDescent="0.3">
      <c r="A565" s="56"/>
      <c r="B565" s="46"/>
      <c r="C565" s="47" t="s">
        <v>125</v>
      </c>
      <c r="D565" s="48">
        <f t="shared" ref="D565:F565" si="165">D566+D569+D575+D578+D585+D590</f>
        <v>50650</v>
      </c>
      <c r="E565" s="48">
        <f t="shared" si="165"/>
        <v>0</v>
      </c>
      <c r="F565" s="48">
        <f t="shared" si="165"/>
        <v>50650</v>
      </c>
    </row>
    <row r="566" spans="1:6" ht="13.5" hidden="1" customHeight="1" outlineLevel="1" x14ac:dyDescent="0.3">
      <c r="A566" s="56"/>
      <c r="B566" s="49">
        <v>1000</v>
      </c>
      <c r="C566" s="50" t="s">
        <v>73</v>
      </c>
      <c r="D566" s="51">
        <f t="shared" ref="D566:F581" si="166">D600+D634</f>
        <v>0</v>
      </c>
      <c r="E566" s="51">
        <f t="shared" si="166"/>
        <v>0</v>
      </c>
      <c r="F566" s="51">
        <f t="shared" si="166"/>
        <v>0</v>
      </c>
    </row>
    <row r="567" spans="1:6" ht="13.5" hidden="1" customHeight="1" outlineLevel="1" x14ac:dyDescent="0.3">
      <c r="A567" s="56"/>
      <c r="B567" s="52">
        <v>1100</v>
      </c>
      <c r="C567" s="53" t="s">
        <v>74</v>
      </c>
      <c r="D567" s="89">
        <f t="shared" si="166"/>
        <v>0</v>
      </c>
      <c r="E567" s="89">
        <f t="shared" si="166"/>
        <v>0</v>
      </c>
      <c r="F567" s="89">
        <f t="shared" si="166"/>
        <v>0</v>
      </c>
    </row>
    <row r="568" spans="1:6" ht="13.5" hidden="1" customHeight="1" outlineLevel="1" x14ac:dyDescent="0.3">
      <c r="A568" s="56"/>
      <c r="B568" s="52">
        <v>1200</v>
      </c>
      <c r="C568" s="55" t="s">
        <v>75</v>
      </c>
      <c r="D568" s="54">
        <f t="shared" si="166"/>
        <v>0</v>
      </c>
      <c r="E568" s="54">
        <f t="shared" si="166"/>
        <v>0</v>
      </c>
      <c r="F568" s="54">
        <f t="shared" si="166"/>
        <v>0</v>
      </c>
    </row>
    <row r="569" spans="1:6" ht="12" customHeight="1" collapsed="1" x14ac:dyDescent="0.3">
      <c r="A569" s="56"/>
      <c r="B569" s="57">
        <v>2000</v>
      </c>
      <c r="C569" s="58" t="s">
        <v>76</v>
      </c>
      <c r="D569" s="59">
        <f t="shared" si="166"/>
        <v>50650</v>
      </c>
      <c r="E569" s="59">
        <f t="shared" si="166"/>
        <v>0</v>
      </c>
      <c r="F569" s="59">
        <f t="shared" si="166"/>
        <v>50650</v>
      </c>
    </row>
    <row r="570" spans="1:6" ht="12" hidden="1" customHeight="1" outlineLevel="1" x14ac:dyDescent="0.3">
      <c r="A570" s="56"/>
      <c r="B570" s="60">
        <v>2100</v>
      </c>
      <c r="C570" s="61" t="s">
        <v>77</v>
      </c>
      <c r="D570" s="62">
        <f t="shared" si="166"/>
        <v>0</v>
      </c>
      <c r="E570" s="62">
        <f t="shared" si="166"/>
        <v>0</v>
      </c>
      <c r="F570" s="62">
        <f t="shared" si="166"/>
        <v>0</v>
      </c>
    </row>
    <row r="571" spans="1:6" ht="12" customHeight="1" collapsed="1" x14ac:dyDescent="0.3">
      <c r="A571" s="56"/>
      <c r="B571" s="60">
        <v>2200</v>
      </c>
      <c r="C571" s="61" t="s">
        <v>78</v>
      </c>
      <c r="D571" s="62">
        <f t="shared" si="166"/>
        <v>46500</v>
      </c>
      <c r="E571" s="62">
        <f t="shared" si="166"/>
        <v>0</v>
      </c>
      <c r="F571" s="62">
        <f>F605+F639</f>
        <v>46500</v>
      </c>
    </row>
    <row r="572" spans="1:6" ht="12" customHeight="1" x14ac:dyDescent="0.3">
      <c r="A572" s="56"/>
      <c r="B572" s="60">
        <v>2300</v>
      </c>
      <c r="C572" s="61" t="s">
        <v>79</v>
      </c>
      <c r="D572" s="62">
        <f t="shared" si="166"/>
        <v>2150</v>
      </c>
      <c r="E572" s="62">
        <f t="shared" si="166"/>
        <v>0</v>
      </c>
      <c r="F572" s="62">
        <f t="shared" si="166"/>
        <v>2150</v>
      </c>
    </row>
    <row r="573" spans="1:6" ht="12" hidden="1" customHeight="1" outlineLevel="1" x14ac:dyDescent="0.3">
      <c r="A573" s="56"/>
      <c r="B573" s="60">
        <v>2400</v>
      </c>
      <c r="C573" s="61" t="s">
        <v>80</v>
      </c>
      <c r="D573" s="62"/>
      <c r="E573" s="62"/>
      <c r="F573" s="62">
        <f t="shared" si="166"/>
        <v>0</v>
      </c>
    </row>
    <row r="574" spans="1:6" ht="12" customHeight="1" collapsed="1" x14ac:dyDescent="0.3">
      <c r="A574" s="56"/>
      <c r="B574" s="60">
        <v>2500</v>
      </c>
      <c r="C574" s="61" t="s">
        <v>81</v>
      </c>
      <c r="D574" s="62">
        <f t="shared" ref="D574:F589" si="167">D608+D642</f>
        <v>2000</v>
      </c>
      <c r="E574" s="62">
        <f t="shared" si="166"/>
        <v>0</v>
      </c>
      <c r="F574" s="62">
        <f t="shared" si="166"/>
        <v>2000</v>
      </c>
    </row>
    <row r="575" spans="1:6" ht="13.5" hidden="1" customHeight="1" outlineLevel="1" x14ac:dyDescent="0.3">
      <c r="A575" s="56"/>
      <c r="B575" s="17">
        <v>3000</v>
      </c>
      <c r="C575" s="63" t="s">
        <v>82</v>
      </c>
      <c r="D575" s="59">
        <f t="shared" si="167"/>
        <v>0</v>
      </c>
      <c r="E575" s="59">
        <f t="shared" si="166"/>
        <v>0</v>
      </c>
      <c r="F575" s="59">
        <f t="shared" si="166"/>
        <v>0</v>
      </c>
    </row>
    <row r="576" spans="1:6" ht="13.5" hidden="1" customHeight="1" outlineLevel="1" x14ac:dyDescent="0.3">
      <c r="A576" s="56"/>
      <c r="B576" s="60">
        <v>3200</v>
      </c>
      <c r="C576" s="61" t="s">
        <v>83</v>
      </c>
      <c r="D576" s="62">
        <f t="shared" si="167"/>
        <v>0</v>
      </c>
      <c r="E576" s="62">
        <f t="shared" si="166"/>
        <v>0</v>
      </c>
      <c r="F576" s="62">
        <f t="shared" si="166"/>
        <v>0</v>
      </c>
    </row>
    <row r="577" spans="1:6" ht="13.5" hidden="1" customHeight="1" outlineLevel="1" x14ac:dyDescent="0.3">
      <c r="A577" s="56"/>
      <c r="B577" s="60">
        <v>3300</v>
      </c>
      <c r="C577" s="61" t="s">
        <v>84</v>
      </c>
      <c r="D577" s="62">
        <f t="shared" si="167"/>
        <v>0</v>
      </c>
      <c r="E577" s="62">
        <f t="shared" si="166"/>
        <v>0</v>
      </c>
      <c r="F577" s="62">
        <f t="shared" si="166"/>
        <v>0</v>
      </c>
    </row>
    <row r="578" spans="1:6" ht="13.5" hidden="1" customHeight="1" outlineLevel="1" x14ac:dyDescent="0.3">
      <c r="A578" s="56"/>
      <c r="B578" s="17">
        <v>4000</v>
      </c>
      <c r="C578" s="64" t="s">
        <v>85</v>
      </c>
      <c r="D578" s="59">
        <f t="shared" si="167"/>
        <v>0</v>
      </c>
      <c r="E578" s="59">
        <f t="shared" si="166"/>
        <v>0</v>
      </c>
      <c r="F578" s="59">
        <f t="shared" si="166"/>
        <v>0</v>
      </c>
    </row>
    <row r="579" spans="1:6" ht="13.5" hidden="1" customHeight="1" outlineLevel="1" x14ac:dyDescent="0.3">
      <c r="A579" s="56"/>
      <c r="B579" s="60">
        <v>4200</v>
      </c>
      <c r="C579" s="65" t="s">
        <v>86</v>
      </c>
      <c r="D579" s="62">
        <f t="shared" si="167"/>
        <v>0</v>
      </c>
      <c r="E579" s="62">
        <f t="shared" si="166"/>
        <v>0</v>
      </c>
      <c r="F579" s="62">
        <f t="shared" si="166"/>
        <v>0</v>
      </c>
    </row>
    <row r="580" spans="1:6" ht="13.5" hidden="1" customHeight="1" outlineLevel="1" x14ac:dyDescent="0.3">
      <c r="A580" s="56"/>
      <c r="B580" s="60">
        <v>4300</v>
      </c>
      <c r="C580" s="65" t="s">
        <v>87</v>
      </c>
      <c r="D580" s="62">
        <f t="shared" si="167"/>
        <v>0</v>
      </c>
      <c r="E580" s="62">
        <f t="shared" si="166"/>
        <v>0</v>
      </c>
      <c r="F580" s="62">
        <f t="shared" si="166"/>
        <v>0</v>
      </c>
    </row>
    <row r="581" spans="1:6" ht="12" hidden="1" customHeight="1" outlineLevel="1" collapsed="1" x14ac:dyDescent="0.3">
      <c r="A581" s="56"/>
      <c r="B581" s="17">
        <v>5000</v>
      </c>
      <c r="C581" s="18" t="s">
        <v>88</v>
      </c>
      <c r="D581" s="59">
        <f t="shared" si="167"/>
        <v>0</v>
      </c>
      <c r="E581" s="59">
        <f t="shared" si="166"/>
        <v>0</v>
      </c>
      <c r="F581" s="59">
        <f t="shared" si="166"/>
        <v>0</v>
      </c>
    </row>
    <row r="582" spans="1:6" ht="12" hidden="1" customHeight="1" outlineLevel="1" x14ac:dyDescent="0.3">
      <c r="A582" s="56"/>
      <c r="B582" s="60">
        <v>5100</v>
      </c>
      <c r="C582" s="66" t="s">
        <v>89</v>
      </c>
      <c r="D582" s="62">
        <f t="shared" si="167"/>
        <v>0</v>
      </c>
      <c r="E582" s="62">
        <f t="shared" si="167"/>
        <v>0</v>
      </c>
      <c r="F582" s="62">
        <f t="shared" si="167"/>
        <v>0</v>
      </c>
    </row>
    <row r="583" spans="1:6" ht="12" hidden="1" customHeight="1" outlineLevel="1" x14ac:dyDescent="0.3">
      <c r="A583" s="56"/>
      <c r="B583" s="60">
        <v>5200</v>
      </c>
      <c r="C583" s="66" t="s">
        <v>90</v>
      </c>
      <c r="D583" s="62">
        <f t="shared" si="167"/>
        <v>0</v>
      </c>
      <c r="E583" s="62">
        <f t="shared" si="167"/>
        <v>0</v>
      </c>
      <c r="F583" s="62">
        <f t="shared" si="167"/>
        <v>0</v>
      </c>
    </row>
    <row r="584" spans="1:6" ht="12" hidden="1" customHeight="1" outlineLevel="1" x14ac:dyDescent="0.3">
      <c r="A584" s="56"/>
      <c r="B584" s="60">
        <v>5300</v>
      </c>
      <c r="C584" s="67" t="s">
        <v>91</v>
      </c>
      <c r="D584" s="62">
        <f t="shared" si="167"/>
        <v>0</v>
      </c>
      <c r="E584" s="62">
        <f t="shared" si="167"/>
        <v>0</v>
      </c>
      <c r="F584" s="62">
        <f t="shared" si="167"/>
        <v>0</v>
      </c>
    </row>
    <row r="585" spans="1:6" ht="12" hidden="1" customHeight="1" outlineLevel="1" x14ac:dyDescent="0.3">
      <c r="A585" s="56"/>
      <c r="B585" s="17">
        <v>6000</v>
      </c>
      <c r="C585" s="18" t="s">
        <v>92</v>
      </c>
      <c r="D585" s="59">
        <f t="shared" si="167"/>
        <v>0</v>
      </c>
      <c r="E585" s="59">
        <f t="shared" si="167"/>
        <v>0</v>
      </c>
      <c r="F585" s="59">
        <f t="shared" si="167"/>
        <v>0</v>
      </c>
    </row>
    <row r="586" spans="1:6" ht="12" hidden="1" customHeight="1" outlineLevel="1" x14ac:dyDescent="0.3">
      <c r="A586" s="56"/>
      <c r="B586" s="60">
        <v>6200</v>
      </c>
      <c r="C586" s="66" t="s">
        <v>93</v>
      </c>
      <c r="D586" s="62">
        <f t="shared" si="167"/>
        <v>0</v>
      </c>
      <c r="E586" s="62">
        <f t="shared" si="167"/>
        <v>0</v>
      </c>
      <c r="F586" s="62">
        <f t="shared" si="167"/>
        <v>0</v>
      </c>
    </row>
    <row r="587" spans="1:6" ht="12" hidden="1" customHeight="1" outlineLevel="1" x14ac:dyDescent="0.3">
      <c r="A587" s="56"/>
      <c r="B587" s="60">
        <v>6300</v>
      </c>
      <c r="C587" s="66" t="s">
        <v>94</v>
      </c>
      <c r="D587" s="62">
        <f t="shared" si="167"/>
        <v>0</v>
      </c>
      <c r="E587" s="62">
        <f t="shared" si="167"/>
        <v>0</v>
      </c>
      <c r="F587" s="62">
        <f t="shared" si="167"/>
        <v>0</v>
      </c>
    </row>
    <row r="588" spans="1:6" ht="12" hidden="1" customHeight="1" outlineLevel="1" x14ac:dyDescent="0.3">
      <c r="A588" s="56"/>
      <c r="B588" s="60">
        <v>6400</v>
      </c>
      <c r="C588" s="66" t="s">
        <v>95</v>
      </c>
      <c r="D588" s="62">
        <f t="shared" si="167"/>
        <v>0</v>
      </c>
      <c r="E588" s="62">
        <f t="shared" si="167"/>
        <v>0</v>
      </c>
      <c r="F588" s="62">
        <f t="shared" si="167"/>
        <v>0</v>
      </c>
    </row>
    <row r="589" spans="1:6" ht="12" hidden="1" customHeight="1" outlineLevel="1" x14ac:dyDescent="0.3">
      <c r="A589" s="56"/>
      <c r="B589" s="60">
        <v>6500</v>
      </c>
      <c r="C589" s="67" t="s">
        <v>96</v>
      </c>
      <c r="D589" s="62">
        <f t="shared" si="167"/>
        <v>0</v>
      </c>
      <c r="E589" s="62">
        <f t="shared" si="167"/>
        <v>0</v>
      </c>
      <c r="F589" s="62">
        <f t="shared" si="167"/>
        <v>0</v>
      </c>
    </row>
    <row r="590" spans="1:6" ht="12" hidden="1" customHeight="1" outlineLevel="1" x14ac:dyDescent="0.3">
      <c r="A590" s="56"/>
      <c r="B590" s="17">
        <v>7000</v>
      </c>
      <c r="C590" s="18" t="s">
        <v>97</v>
      </c>
      <c r="D590" s="59">
        <f t="shared" ref="D590:F597" si="168">D624+D658</f>
        <v>0</v>
      </c>
      <c r="E590" s="59">
        <f t="shared" si="168"/>
        <v>0</v>
      </c>
      <c r="F590" s="59">
        <f t="shared" si="168"/>
        <v>0</v>
      </c>
    </row>
    <row r="591" spans="1:6" ht="12" hidden="1" customHeight="1" outlineLevel="1" x14ac:dyDescent="0.3">
      <c r="A591" s="56"/>
      <c r="B591" s="68">
        <v>7200</v>
      </c>
      <c r="C591" s="69" t="s">
        <v>98</v>
      </c>
      <c r="D591" s="62">
        <f t="shared" si="168"/>
        <v>0</v>
      </c>
      <c r="E591" s="62">
        <f t="shared" si="168"/>
        <v>0</v>
      </c>
      <c r="F591" s="62">
        <f t="shared" si="168"/>
        <v>0</v>
      </c>
    </row>
    <row r="592" spans="1:6" ht="12" hidden="1" customHeight="1" outlineLevel="1" x14ac:dyDescent="0.3">
      <c r="A592" s="56"/>
      <c r="B592" s="68">
        <v>7500</v>
      </c>
      <c r="C592" s="69" t="s">
        <v>99</v>
      </c>
      <c r="D592" s="62">
        <f t="shared" si="168"/>
        <v>0</v>
      </c>
      <c r="E592" s="62">
        <f t="shared" si="168"/>
        <v>0</v>
      </c>
      <c r="F592" s="62">
        <f t="shared" si="168"/>
        <v>0</v>
      </c>
    </row>
    <row r="593" spans="1:6" ht="12" hidden="1" customHeight="1" outlineLevel="1" x14ac:dyDescent="0.3">
      <c r="A593" s="56"/>
      <c r="B593" s="68">
        <v>7700</v>
      </c>
      <c r="C593" s="69" t="s">
        <v>100</v>
      </c>
      <c r="D593" s="62">
        <f t="shared" si="168"/>
        <v>0</v>
      </c>
      <c r="E593" s="62">
        <f t="shared" si="168"/>
        <v>0</v>
      </c>
      <c r="F593" s="62">
        <f t="shared" si="168"/>
        <v>0</v>
      </c>
    </row>
    <row r="594" spans="1:6" ht="12" hidden="1" customHeight="1" outlineLevel="1" x14ac:dyDescent="0.3">
      <c r="A594" s="56"/>
      <c r="B594" s="70">
        <v>8000</v>
      </c>
      <c r="C594" s="71" t="s">
        <v>101</v>
      </c>
      <c r="D594" s="59">
        <f t="shared" si="168"/>
        <v>0</v>
      </c>
      <c r="E594" s="59">
        <f t="shared" si="168"/>
        <v>0</v>
      </c>
      <c r="F594" s="59">
        <f t="shared" si="168"/>
        <v>0</v>
      </c>
    </row>
    <row r="595" spans="1:6" ht="12" hidden="1" customHeight="1" outlineLevel="1" x14ac:dyDescent="0.3">
      <c r="A595" s="56"/>
      <c r="B595" s="72">
        <v>8100</v>
      </c>
      <c r="C595" s="73" t="s">
        <v>102</v>
      </c>
      <c r="D595" s="62">
        <f t="shared" si="168"/>
        <v>0</v>
      </c>
      <c r="E595" s="62">
        <f t="shared" si="168"/>
        <v>0</v>
      </c>
      <c r="F595" s="62">
        <f t="shared" si="168"/>
        <v>0</v>
      </c>
    </row>
    <row r="596" spans="1:6" ht="12" hidden="1" customHeight="1" outlineLevel="1" x14ac:dyDescent="0.3">
      <c r="A596" s="56"/>
      <c r="B596" s="72">
        <v>8600</v>
      </c>
      <c r="C596" s="73" t="s">
        <v>103</v>
      </c>
      <c r="D596" s="62">
        <f t="shared" si="168"/>
        <v>0</v>
      </c>
      <c r="E596" s="62">
        <f t="shared" si="168"/>
        <v>0</v>
      </c>
      <c r="F596" s="62">
        <f t="shared" si="168"/>
        <v>0</v>
      </c>
    </row>
    <row r="597" spans="1:6" ht="12" hidden="1" customHeight="1" outlineLevel="1" x14ac:dyDescent="0.3">
      <c r="A597" s="56"/>
      <c r="B597" s="72">
        <v>8900</v>
      </c>
      <c r="C597" s="73" t="s">
        <v>104</v>
      </c>
      <c r="D597" s="62">
        <f t="shared" si="168"/>
        <v>0</v>
      </c>
      <c r="E597" s="62">
        <f t="shared" si="168"/>
        <v>0</v>
      </c>
      <c r="F597" s="62">
        <f t="shared" si="168"/>
        <v>0</v>
      </c>
    </row>
    <row r="598" spans="1:6" ht="12" customHeight="1" collapsed="1" x14ac:dyDescent="0.3">
      <c r="A598" s="80" t="s">
        <v>136</v>
      </c>
      <c r="B598" s="81"/>
      <c r="C598" s="82" t="s">
        <v>137</v>
      </c>
      <c r="D598" s="83">
        <f t="shared" ref="D598:F598" si="169">D599+D615+D628</f>
        <v>50650</v>
      </c>
      <c r="E598" s="83">
        <f t="shared" si="169"/>
        <v>0</v>
      </c>
      <c r="F598" s="83">
        <f t="shared" si="169"/>
        <v>50650</v>
      </c>
    </row>
    <row r="599" spans="1:6" ht="12" customHeight="1" x14ac:dyDescent="0.3">
      <c r="A599" s="56"/>
      <c r="B599" s="46"/>
      <c r="C599" s="47" t="s">
        <v>125</v>
      </c>
      <c r="D599" s="48">
        <f t="shared" ref="D599:F599" si="170">D600+D603+D609+D612+D619+D624</f>
        <v>50650</v>
      </c>
      <c r="E599" s="48">
        <f t="shared" si="170"/>
        <v>0</v>
      </c>
      <c r="F599" s="48">
        <f t="shared" si="170"/>
        <v>50650</v>
      </c>
    </row>
    <row r="600" spans="1:6" ht="12" hidden="1" customHeight="1" outlineLevel="1" x14ac:dyDescent="0.3">
      <c r="A600" s="56"/>
      <c r="B600" s="49">
        <v>1000</v>
      </c>
      <c r="C600" s="50" t="s">
        <v>73</v>
      </c>
      <c r="D600" s="48">
        <f t="shared" ref="D600:F600" si="171">SUM(D601:D602)</f>
        <v>0</v>
      </c>
      <c r="E600" s="48">
        <f t="shared" si="171"/>
        <v>0</v>
      </c>
      <c r="F600" s="48">
        <f t="shared" si="171"/>
        <v>0</v>
      </c>
    </row>
    <row r="601" spans="1:6" ht="12" hidden="1" customHeight="1" outlineLevel="1" x14ac:dyDescent="0.3">
      <c r="A601" s="56"/>
      <c r="B601" s="52">
        <v>1100</v>
      </c>
      <c r="C601" s="53" t="s">
        <v>74</v>
      </c>
      <c r="D601" s="89"/>
      <c r="E601" s="89"/>
      <c r="F601" s="89"/>
    </row>
    <row r="602" spans="1:6" ht="12" hidden="1" customHeight="1" outlineLevel="1" x14ac:dyDescent="0.3">
      <c r="A602" s="56"/>
      <c r="B602" s="52">
        <v>1200</v>
      </c>
      <c r="C602" s="55" t="s">
        <v>75</v>
      </c>
      <c r="D602" s="54"/>
      <c r="E602" s="54"/>
      <c r="F602" s="54"/>
    </row>
    <row r="603" spans="1:6" ht="12" customHeight="1" collapsed="1" x14ac:dyDescent="0.3">
      <c r="A603" s="56"/>
      <c r="B603" s="57">
        <v>2000</v>
      </c>
      <c r="C603" s="58" t="s">
        <v>76</v>
      </c>
      <c r="D603" s="78">
        <f t="shared" ref="D603:F603" si="172">SUM(D604:D608)</f>
        <v>50650</v>
      </c>
      <c r="E603" s="78">
        <f t="shared" si="172"/>
        <v>0</v>
      </c>
      <c r="F603" s="78">
        <f t="shared" si="172"/>
        <v>50650</v>
      </c>
    </row>
    <row r="604" spans="1:6" ht="12" hidden="1" customHeight="1" outlineLevel="1" x14ac:dyDescent="0.3">
      <c r="A604" s="56"/>
      <c r="B604" s="60">
        <v>2100</v>
      </c>
      <c r="C604" s="61" t="s">
        <v>77</v>
      </c>
      <c r="D604" s="62"/>
      <c r="E604" s="62"/>
      <c r="F604" s="62"/>
    </row>
    <row r="605" spans="1:6" ht="12" customHeight="1" collapsed="1" x14ac:dyDescent="0.3">
      <c r="A605" s="56"/>
      <c r="B605" s="60">
        <v>2200</v>
      </c>
      <c r="C605" s="61" t="s">
        <v>78</v>
      </c>
      <c r="D605" s="62">
        <v>46500</v>
      </c>
      <c r="E605" s="62"/>
      <c r="F605" s="62">
        <f>D605+E605</f>
        <v>46500</v>
      </c>
    </row>
    <row r="606" spans="1:6" ht="12" customHeight="1" x14ac:dyDescent="0.3">
      <c r="A606" s="56"/>
      <c r="B606" s="60">
        <v>2300</v>
      </c>
      <c r="C606" s="61" t="s">
        <v>79</v>
      </c>
      <c r="D606" s="62">
        <v>2150</v>
      </c>
      <c r="E606" s="62"/>
      <c r="F606" s="62">
        <f t="shared" ref="F606:F608" si="173">D606+E606</f>
        <v>2150</v>
      </c>
    </row>
    <row r="607" spans="1:6" ht="12" hidden="1" customHeight="1" outlineLevel="1" x14ac:dyDescent="0.3">
      <c r="A607" s="56"/>
      <c r="B607" s="60">
        <v>2400</v>
      </c>
      <c r="C607" s="61" t="s">
        <v>80</v>
      </c>
      <c r="D607" s="62"/>
      <c r="E607" s="62"/>
      <c r="F607" s="62">
        <f t="shared" si="173"/>
        <v>0</v>
      </c>
    </row>
    <row r="608" spans="1:6" ht="12" customHeight="1" collapsed="1" x14ac:dyDescent="0.3">
      <c r="A608" s="56"/>
      <c r="B608" s="60">
        <v>2500</v>
      </c>
      <c r="C608" s="61" t="s">
        <v>81</v>
      </c>
      <c r="D608" s="62">
        <v>2000</v>
      </c>
      <c r="E608" s="62"/>
      <c r="F608" s="62">
        <f t="shared" si="173"/>
        <v>2000</v>
      </c>
    </row>
    <row r="609" spans="1:6" ht="12" hidden="1" customHeight="1" outlineLevel="1" x14ac:dyDescent="0.3">
      <c r="A609" s="56"/>
      <c r="B609" s="17">
        <v>3000</v>
      </c>
      <c r="C609" s="63" t="s">
        <v>82</v>
      </c>
      <c r="D609" s="78">
        <f t="shared" ref="D609:F609" si="174">SUM(D610:D611)</f>
        <v>0</v>
      </c>
      <c r="E609" s="78">
        <f t="shared" si="174"/>
        <v>0</v>
      </c>
      <c r="F609" s="78">
        <f t="shared" si="174"/>
        <v>0</v>
      </c>
    </row>
    <row r="610" spans="1:6" ht="12" hidden="1" customHeight="1" outlineLevel="1" x14ac:dyDescent="0.3">
      <c r="A610" s="56"/>
      <c r="B610" s="60">
        <v>3200</v>
      </c>
      <c r="C610" s="61" t="s">
        <v>83</v>
      </c>
      <c r="D610" s="62"/>
      <c r="E610" s="62"/>
      <c r="F610" s="62"/>
    </row>
    <row r="611" spans="1:6" ht="12" hidden="1" customHeight="1" outlineLevel="1" x14ac:dyDescent="0.3">
      <c r="A611" s="56"/>
      <c r="B611" s="60">
        <v>3300</v>
      </c>
      <c r="C611" s="61" t="s">
        <v>84</v>
      </c>
      <c r="D611" s="62"/>
      <c r="E611" s="62"/>
      <c r="F611" s="62"/>
    </row>
    <row r="612" spans="1:6" ht="12" hidden="1" customHeight="1" outlineLevel="1" x14ac:dyDescent="0.3">
      <c r="A612" s="56"/>
      <c r="B612" s="17">
        <v>4000</v>
      </c>
      <c r="C612" s="64" t="s">
        <v>85</v>
      </c>
      <c r="D612" s="78">
        <f t="shared" ref="D612:F612" si="175">SUM(D613:D614)</f>
        <v>0</v>
      </c>
      <c r="E612" s="78">
        <f t="shared" si="175"/>
        <v>0</v>
      </c>
      <c r="F612" s="78">
        <f t="shared" si="175"/>
        <v>0</v>
      </c>
    </row>
    <row r="613" spans="1:6" ht="12" hidden="1" customHeight="1" outlineLevel="1" x14ac:dyDescent="0.3">
      <c r="A613" s="56"/>
      <c r="B613" s="60">
        <v>4200</v>
      </c>
      <c r="C613" s="65" t="s">
        <v>86</v>
      </c>
      <c r="D613" s="62"/>
      <c r="E613" s="62"/>
      <c r="F613" s="62"/>
    </row>
    <row r="614" spans="1:6" ht="12" hidden="1" customHeight="1" outlineLevel="1" x14ac:dyDescent="0.3">
      <c r="A614" s="56"/>
      <c r="B614" s="60">
        <v>4300</v>
      </c>
      <c r="C614" s="65" t="s">
        <v>87</v>
      </c>
      <c r="D614" s="62"/>
      <c r="E614" s="62"/>
      <c r="F614" s="62"/>
    </row>
    <row r="615" spans="1:6" ht="12" hidden="1" customHeight="1" outlineLevel="1" collapsed="1" x14ac:dyDescent="0.3">
      <c r="A615" s="56"/>
      <c r="B615" s="17">
        <v>5000</v>
      </c>
      <c r="C615" s="18" t="s">
        <v>88</v>
      </c>
      <c r="D615" s="78">
        <f t="shared" ref="D615:F615" si="176">SUM(D616:D618)</f>
        <v>0</v>
      </c>
      <c r="E615" s="78">
        <f t="shared" si="176"/>
        <v>0</v>
      </c>
      <c r="F615" s="78">
        <f t="shared" si="176"/>
        <v>0</v>
      </c>
    </row>
    <row r="616" spans="1:6" ht="12" hidden="1" customHeight="1" outlineLevel="1" x14ac:dyDescent="0.3">
      <c r="A616" s="56"/>
      <c r="B616" s="60">
        <v>5100</v>
      </c>
      <c r="C616" s="66" t="s">
        <v>89</v>
      </c>
      <c r="D616" s="62"/>
      <c r="E616" s="62"/>
      <c r="F616" s="62"/>
    </row>
    <row r="617" spans="1:6" ht="12" hidden="1" customHeight="1" outlineLevel="1" x14ac:dyDescent="0.3">
      <c r="A617" s="56"/>
      <c r="B617" s="60">
        <v>5200</v>
      </c>
      <c r="C617" s="66" t="s">
        <v>90</v>
      </c>
      <c r="D617" s="62">
        <v>0</v>
      </c>
      <c r="E617" s="62">
        <v>0</v>
      </c>
      <c r="F617" s="62">
        <v>0</v>
      </c>
    </row>
    <row r="618" spans="1:6" ht="12" hidden="1" customHeight="1" outlineLevel="1" x14ac:dyDescent="0.3">
      <c r="A618" s="56"/>
      <c r="B618" s="60">
        <v>5300</v>
      </c>
      <c r="C618" s="67" t="s">
        <v>91</v>
      </c>
      <c r="D618" s="62"/>
      <c r="E618" s="62"/>
      <c r="F618" s="62"/>
    </row>
    <row r="619" spans="1:6" ht="12" hidden="1" customHeight="1" outlineLevel="1" x14ac:dyDescent="0.3">
      <c r="A619" s="56"/>
      <c r="B619" s="17">
        <v>6000</v>
      </c>
      <c r="C619" s="18" t="s">
        <v>92</v>
      </c>
      <c r="D619" s="78">
        <f t="shared" ref="D619:F619" si="177">SUM(D620:D623)</f>
        <v>0</v>
      </c>
      <c r="E619" s="78">
        <f t="shared" si="177"/>
        <v>0</v>
      </c>
      <c r="F619" s="78">
        <f t="shared" si="177"/>
        <v>0</v>
      </c>
    </row>
    <row r="620" spans="1:6" ht="12" hidden="1" customHeight="1" outlineLevel="1" x14ac:dyDescent="0.3">
      <c r="A620" s="56"/>
      <c r="B620" s="60">
        <v>6200</v>
      </c>
      <c r="C620" s="66" t="s">
        <v>93</v>
      </c>
      <c r="D620" s="62"/>
      <c r="E620" s="62"/>
      <c r="F620" s="62"/>
    </row>
    <row r="621" spans="1:6" ht="12" hidden="1" customHeight="1" outlineLevel="1" x14ac:dyDescent="0.3">
      <c r="A621" s="56"/>
      <c r="B621" s="60">
        <v>6300</v>
      </c>
      <c r="C621" s="66" t="s">
        <v>94</v>
      </c>
      <c r="D621" s="62"/>
      <c r="E621" s="62"/>
      <c r="F621" s="62"/>
    </row>
    <row r="622" spans="1:6" ht="12" hidden="1" customHeight="1" outlineLevel="1" x14ac:dyDescent="0.3">
      <c r="A622" s="56"/>
      <c r="B622" s="60">
        <v>6400</v>
      </c>
      <c r="C622" s="66" t="s">
        <v>95</v>
      </c>
      <c r="D622" s="62"/>
      <c r="E622" s="62"/>
      <c r="F622" s="62"/>
    </row>
    <row r="623" spans="1:6" ht="12" hidden="1" customHeight="1" outlineLevel="1" x14ac:dyDescent="0.3">
      <c r="A623" s="56"/>
      <c r="B623" s="60">
        <v>6500</v>
      </c>
      <c r="C623" s="67" t="s">
        <v>96</v>
      </c>
      <c r="D623" s="62"/>
      <c r="E623" s="62"/>
      <c r="F623" s="62"/>
    </row>
    <row r="624" spans="1:6" ht="12" hidden="1" customHeight="1" outlineLevel="1" x14ac:dyDescent="0.3">
      <c r="A624" s="56"/>
      <c r="B624" s="17">
        <v>7000</v>
      </c>
      <c r="C624" s="18" t="s">
        <v>97</v>
      </c>
      <c r="D624" s="78">
        <f t="shared" ref="D624:F624" si="178">SUM(D625:D627)</f>
        <v>0</v>
      </c>
      <c r="E624" s="78">
        <f t="shared" si="178"/>
        <v>0</v>
      </c>
      <c r="F624" s="78">
        <f t="shared" si="178"/>
        <v>0</v>
      </c>
    </row>
    <row r="625" spans="1:6" ht="12" hidden="1" customHeight="1" outlineLevel="1" x14ac:dyDescent="0.3">
      <c r="A625" s="56"/>
      <c r="B625" s="68">
        <v>7200</v>
      </c>
      <c r="C625" s="69" t="s">
        <v>98</v>
      </c>
      <c r="D625" s="62">
        <v>0</v>
      </c>
      <c r="E625" s="62">
        <v>0</v>
      </c>
      <c r="F625" s="62">
        <v>0</v>
      </c>
    </row>
    <row r="626" spans="1:6" ht="12" hidden="1" customHeight="1" outlineLevel="1" x14ac:dyDescent="0.3">
      <c r="A626" s="56"/>
      <c r="B626" s="68">
        <v>7500</v>
      </c>
      <c r="C626" s="69" t="s">
        <v>99</v>
      </c>
      <c r="D626" s="62"/>
      <c r="E626" s="62"/>
      <c r="F626" s="62"/>
    </row>
    <row r="627" spans="1:6" ht="12" hidden="1" customHeight="1" outlineLevel="1" x14ac:dyDescent="0.3">
      <c r="A627" s="56"/>
      <c r="B627" s="68">
        <v>7700</v>
      </c>
      <c r="C627" s="69" t="s">
        <v>100</v>
      </c>
      <c r="D627" s="62"/>
      <c r="E627" s="62"/>
      <c r="F627" s="62"/>
    </row>
    <row r="628" spans="1:6" ht="12" hidden="1" customHeight="1" outlineLevel="1" x14ac:dyDescent="0.3">
      <c r="A628" s="56"/>
      <c r="B628" s="70">
        <v>8000</v>
      </c>
      <c r="C628" s="71" t="s">
        <v>101</v>
      </c>
      <c r="D628" s="78">
        <f t="shared" ref="D628:F628" si="179">SUM(D629:D631)</f>
        <v>0</v>
      </c>
      <c r="E628" s="78">
        <f t="shared" si="179"/>
        <v>0</v>
      </c>
      <c r="F628" s="78">
        <f t="shared" si="179"/>
        <v>0</v>
      </c>
    </row>
    <row r="629" spans="1:6" ht="12" hidden="1" customHeight="1" outlineLevel="1" x14ac:dyDescent="0.3">
      <c r="A629" s="56"/>
      <c r="B629" s="72">
        <v>8100</v>
      </c>
      <c r="C629" s="73" t="s">
        <v>102</v>
      </c>
      <c r="D629" s="78"/>
      <c r="E629" s="78"/>
      <c r="F629" s="78"/>
    </row>
    <row r="630" spans="1:6" ht="12" hidden="1" customHeight="1" outlineLevel="1" x14ac:dyDescent="0.3">
      <c r="A630" s="56"/>
      <c r="B630" s="72">
        <v>8600</v>
      </c>
      <c r="C630" s="73" t="s">
        <v>103</v>
      </c>
      <c r="D630" s="78"/>
      <c r="E630" s="78"/>
      <c r="F630" s="78"/>
    </row>
    <row r="631" spans="1:6" ht="12" hidden="1" customHeight="1" outlineLevel="1" x14ac:dyDescent="0.3">
      <c r="A631" s="56"/>
      <c r="B631" s="72">
        <v>8900</v>
      </c>
      <c r="C631" s="73" t="s">
        <v>104</v>
      </c>
      <c r="D631" s="78"/>
      <c r="E631" s="78"/>
      <c r="F631" s="78"/>
    </row>
    <row r="632" spans="1:6" ht="24" hidden="1" customHeight="1" outlineLevel="1" collapsed="1" x14ac:dyDescent="0.3">
      <c r="A632" s="80" t="s">
        <v>138</v>
      </c>
      <c r="B632" s="81"/>
      <c r="C632" s="87" t="s">
        <v>139</v>
      </c>
      <c r="D632" s="83">
        <f t="shared" ref="D632:F632" si="180">D633+D649+D662</f>
        <v>0</v>
      </c>
      <c r="E632" s="83">
        <f t="shared" si="180"/>
        <v>0</v>
      </c>
      <c r="F632" s="83">
        <f t="shared" si="180"/>
        <v>0</v>
      </c>
    </row>
    <row r="633" spans="1:6" ht="12" hidden="1" customHeight="1" outlineLevel="1" x14ac:dyDescent="0.3">
      <c r="A633" s="45"/>
      <c r="B633" s="46"/>
      <c r="C633" s="47" t="s">
        <v>125</v>
      </c>
      <c r="D633" s="48">
        <f t="shared" ref="D633:F633" si="181">D634+D637+D643+D646+D653+D658</f>
        <v>0</v>
      </c>
      <c r="E633" s="48">
        <f t="shared" si="181"/>
        <v>0</v>
      </c>
      <c r="F633" s="48">
        <f t="shared" si="181"/>
        <v>0</v>
      </c>
    </row>
    <row r="634" spans="1:6" ht="12" hidden="1" customHeight="1" outlineLevel="1" x14ac:dyDescent="0.3">
      <c r="A634" s="45"/>
      <c r="B634" s="49">
        <v>1000</v>
      </c>
      <c r="C634" s="50" t="s">
        <v>73</v>
      </c>
      <c r="D634" s="48">
        <f t="shared" ref="D634:F634" si="182">SUM(D635:D636)</f>
        <v>0</v>
      </c>
      <c r="E634" s="48">
        <f t="shared" si="182"/>
        <v>0</v>
      </c>
      <c r="F634" s="48">
        <f t="shared" si="182"/>
        <v>0</v>
      </c>
    </row>
    <row r="635" spans="1:6" ht="12" hidden="1" customHeight="1" outlineLevel="1" x14ac:dyDescent="0.3">
      <c r="A635" s="45"/>
      <c r="B635" s="52">
        <v>1100</v>
      </c>
      <c r="C635" s="53" t="s">
        <v>74</v>
      </c>
      <c r="D635" s="89"/>
      <c r="E635" s="89"/>
      <c r="F635" s="89"/>
    </row>
    <row r="636" spans="1:6" ht="12" hidden="1" customHeight="1" outlineLevel="1" x14ac:dyDescent="0.3">
      <c r="A636" s="45"/>
      <c r="B636" s="52">
        <v>1200</v>
      </c>
      <c r="C636" s="55" t="s">
        <v>75</v>
      </c>
      <c r="D636" s="54"/>
      <c r="E636" s="54"/>
      <c r="F636" s="54"/>
    </row>
    <row r="637" spans="1:6" ht="12" hidden="1" customHeight="1" outlineLevel="1" x14ac:dyDescent="0.3">
      <c r="A637" s="56"/>
      <c r="B637" s="57">
        <v>2000</v>
      </c>
      <c r="C637" s="58" t="s">
        <v>76</v>
      </c>
      <c r="D637" s="78">
        <f t="shared" ref="D637:F637" si="183">SUM(D638:D642)</f>
        <v>0</v>
      </c>
      <c r="E637" s="78">
        <f t="shared" si="183"/>
        <v>0</v>
      </c>
      <c r="F637" s="78">
        <f t="shared" si="183"/>
        <v>0</v>
      </c>
    </row>
    <row r="638" spans="1:6" ht="12" hidden="1" customHeight="1" outlineLevel="1" x14ac:dyDescent="0.3">
      <c r="A638" s="56"/>
      <c r="B638" s="60">
        <v>2100</v>
      </c>
      <c r="C638" s="61" t="s">
        <v>77</v>
      </c>
      <c r="D638" s="62"/>
      <c r="E638" s="62"/>
      <c r="F638" s="62"/>
    </row>
    <row r="639" spans="1:6" ht="12" hidden="1" customHeight="1" outlineLevel="1" x14ac:dyDescent="0.3">
      <c r="A639" s="56"/>
      <c r="B639" s="60">
        <v>2200</v>
      </c>
      <c r="C639" s="61" t="s">
        <v>78</v>
      </c>
      <c r="D639" s="62"/>
      <c r="E639" s="62"/>
      <c r="F639" s="62"/>
    </row>
    <row r="640" spans="1:6" ht="12" hidden="1" customHeight="1" outlineLevel="1" x14ac:dyDescent="0.3">
      <c r="A640" s="56"/>
      <c r="B640" s="60">
        <v>2300</v>
      </c>
      <c r="C640" s="61" t="s">
        <v>79</v>
      </c>
      <c r="D640" s="62"/>
      <c r="E640" s="62"/>
      <c r="F640" s="62"/>
    </row>
    <row r="641" spans="1:6" ht="12" hidden="1" customHeight="1" outlineLevel="1" x14ac:dyDescent="0.3">
      <c r="A641" s="56"/>
      <c r="B641" s="60">
        <v>2400</v>
      </c>
      <c r="C641" s="61" t="s">
        <v>80</v>
      </c>
      <c r="D641" s="62"/>
      <c r="E641" s="62"/>
      <c r="F641" s="62"/>
    </row>
    <row r="642" spans="1:6" ht="12" hidden="1" customHeight="1" outlineLevel="1" x14ac:dyDescent="0.3">
      <c r="A642" s="56"/>
      <c r="B642" s="60">
        <v>2500</v>
      </c>
      <c r="C642" s="61" t="s">
        <v>81</v>
      </c>
      <c r="D642" s="62"/>
      <c r="E642" s="62"/>
      <c r="F642" s="62"/>
    </row>
    <row r="643" spans="1:6" ht="12" hidden="1" customHeight="1" outlineLevel="1" x14ac:dyDescent="0.3">
      <c r="A643" s="56"/>
      <c r="B643" s="17">
        <v>3000</v>
      </c>
      <c r="C643" s="63" t="s">
        <v>82</v>
      </c>
      <c r="D643" s="78">
        <f t="shared" ref="D643:F643" si="184">SUM(D644:D645)</f>
        <v>0</v>
      </c>
      <c r="E643" s="78">
        <f t="shared" si="184"/>
        <v>0</v>
      </c>
      <c r="F643" s="78">
        <f t="shared" si="184"/>
        <v>0</v>
      </c>
    </row>
    <row r="644" spans="1:6" ht="12" hidden="1" customHeight="1" outlineLevel="1" x14ac:dyDescent="0.3">
      <c r="A644" s="56"/>
      <c r="B644" s="60">
        <v>3200</v>
      </c>
      <c r="C644" s="61" t="s">
        <v>83</v>
      </c>
      <c r="D644" s="62"/>
      <c r="E644" s="62"/>
      <c r="F644" s="62"/>
    </row>
    <row r="645" spans="1:6" ht="12" hidden="1" customHeight="1" outlineLevel="1" x14ac:dyDescent="0.3">
      <c r="A645" s="56"/>
      <c r="B645" s="60">
        <v>3300</v>
      </c>
      <c r="C645" s="61" t="s">
        <v>84</v>
      </c>
      <c r="D645" s="62"/>
      <c r="E645" s="62"/>
      <c r="F645" s="62"/>
    </row>
    <row r="646" spans="1:6" ht="12" hidden="1" customHeight="1" outlineLevel="1" x14ac:dyDescent="0.3">
      <c r="A646" s="56"/>
      <c r="B646" s="17">
        <v>4000</v>
      </c>
      <c r="C646" s="64" t="s">
        <v>85</v>
      </c>
      <c r="D646" s="78">
        <f t="shared" ref="D646:F646" si="185">SUM(D647:D648)</f>
        <v>0</v>
      </c>
      <c r="E646" s="78">
        <f t="shared" si="185"/>
        <v>0</v>
      </c>
      <c r="F646" s="78">
        <f t="shared" si="185"/>
        <v>0</v>
      </c>
    </row>
    <row r="647" spans="1:6" ht="12" hidden="1" customHeight="1" outlineLevel="1" x14ac:dyDescent="0.3">
      <c r="A647" s="56"/>
      <c r="B647" s="60">
        <v>4200</v>
      </c>
      <c r="C647" s="65" t="s">
        <v>86</v>
      </c>
      <c r="D647" s="62"/>
      <c r="E647" s="62"/>
      <c r="F647" s="62"/>
    </row>
    <row r="648" spans="1:6" ht="12" hidden="1" customHeight="1" outlineLevel="1" x14ac:dyDescent="0.3">
      <c r="A648" s="56"/>
      <c r="B648" s="60">
        <v>4300</v>
      </c>
      <c r="C648" s="65" t="s">
        <v>87</v>
      </c>
      <c r="D648" s="62"/>
      <c r="E648" s="62"/>
      <c r="F648" s="62"/>
    </row>
    <row r="649" spans="1:6" ht="12" hidden="1" customHeight="1" outlineLevel="1" x14ac:dyDescent="0.3">
      <c r="A649" s="56"/>
      <c r="B649" s="17">
        <v>5000</v>
      </c>
      <c r="C649" s="18" t="s">
        <v>88</v>
      </c>
      <c r="D649" s="78">
        <f t="shared" ref="D649:F649" si="186">SUM(D650:D652)</f>
        <v>0</v>
      </c>
      <c r="E649" s="78">
        <f t="shared" si="186"/>
        <v>0</v>
      </c>
      <c r="F649" s="78">
        <f t="shared" si="186"/>
        <v>0</v>
      </c>
    </row>
    <row r="650" spans="1:6" ht="12" hidden="1" customHeight="1" outlineLevel="1" x14ac:dyDescent="0.3">
      <c r="A650" s="56"/>
      <c r="B650" s="60">
        <v>5100</v>
      </c>
      <c r="C650" s="66" t="s">
        <v>89</v>
      </c>
      <c r="D650" s="78"/>
      <c r="E650" s="78"/>
      <c r="F650" s="78"/>
    </row>
    <row r="651" spans="1:6" ht="12" hidden="1" customHeight="1" outlineLevel="1" x14ac:dyDescent="0.3">
      <c r="A651" s="56"/>
      <c r="B651" s="60">
        <v>5200</v>
      </c>
      <c r="C651" s="66" t="s">
        <v>90</v>
      </c>
      <c r="D651" s="78"/>
      <c r="E651" s="78"/>
      <c r="F651" s="78"/>
    </row>
    <row r="652" spans="1:6" ht="12" hidden="1" customHeight="1" outlineLevel="1" x14ac:dyDescent="0.3">
      <c r="A652" s="56"/>
      <c r="B652" s="60">
        <v>5300</v>
      </c>
      <c r="C652" s="67" t="s">
        <v>91</v>
      </c>
      <c r="D652" s="78"/>
      <c r="E652" s="78"/>
      <c r="F652" s="78"/>
    </row>
    <row r="653" spans="1:6" ht="12" hidden="1" customHeight="1" outlineLevel="1" x14ac:dyDescent="0.3">
      <c r="A653" s="56"/>
      <c r="B653" s="17">
        <v>6000</v>
      </c>
      <c r="C653" s="18" t="s">
        <v>92</v>
      </c>
      <c r="D653" s="78">
        <f t="shared" ref="D653:F653" si="187">SUM(D654:D657)</f>
        <v>0</v>
      </c>
      <c r="E653" s="78">
        <f t="shared" si="187"/>
        <v>0</v>
      </c>
      <c r="F653" s="78">
        <f t="shared" si="187"/>
        <v>0</v>
      </c>
    </row>
    <row r="654" spans="1:6" ht="12" hidden="1" customHeight="1" outlineLevel="1" x14ac:dyDescent="0.3">
      <c r="A654" s="56"/>
      <c r="B654" s="60">
        <v>6200</v>
      </c>
      <c r="C654" s="66" t="s">
        <v>93</v>
      </c>
      <c r="D654" s="62"/>
      <c r="E654" s="62"/>
      <c r="F654" s="62"/>
    </row>
    <row r="655" spans="1:6" ht="12" hidden="1" customHeight="1" outlineLevel="1" x14ac:dyDescent="0.3">
      <c r="A655" s="56"/>
      <c r="B655" s="60">
        <v>6300</v>
      </c>
      <c r="C655" s="66" t="s">
        <v>94</v>
      </c>
      <c r="D655" s="62"/>
      <c r="E655" s="62"/>
      <c r="F655" s="62"/>
    </row>
    <row r="656" spans="1:6" ht="12" hidden="1" customHeight="1" outlineLevel="1" x14ac:dyDescent="0.3">
      <c r="A656" s="56"/>
      <c r="B656" s="60">
        <v>6400</v>
      </c>
      <c r="C656" s="66" t="s">
        <v>95</v>
      </c>
      <c r="D656" s="62"/>
      <c r="E656" s="62"/>
      <c r="F656" s="62"/>
    </row>
    <row r="657" spans="1:6" ht="12" hidden="1" customHeight="1" outlineLevel="1" x14ac:dyDescent="0.3">
      <c r="A657" s="56"/>
      <c r="B657" s="60">
        <v>6500</v>
      </c>
      <c r="C657" s="67" t="s">
        <v>96</v>
      </c>
      <c r="D657" s="62"/>
      <c r="E657" s="62"/>
      <c r="F657" s="62"/>
    </row>
    <row r="658" spans="1:6" ht="12" hidden="1" customHeight="1" outlineLevel="1" x14ac:dyDescent="0.3">
      <c r="A658" s="56"/>
      <c r="B658" s="17">
        <v>7000</v>
      </c>
      <c r="C658" s="18" t="s">
        <v>97</v>
      </c>
      <c r="D658" s="78">
        <f t="shared" ref="D658:F658" si="188">SUM(D659:D661)</f>
        <v>0</v>
      </c>
      <c r="E658" s="78">
        <f t="shared" si="188"/>
        <v>0</v>
      </c>
      <c r="F658" s="78">
        <f t="shared" si="188"/>
        <v>0</v>
      </c>
    </row>
    <row r="659" spans="1:6" ht="12" hidden="1" customHeight="1" outlineLevel="1" x14ac:dyDescent="0.3">
      <c r="A659" s="56"/>
      <c r="B659" s="68">
        <v>7200</v>
      </c>
      <c r="C659" s="69" t="s">
        <v>98</v>
      </c>
      <c r="D659" s="62"/>
      <c r="E659" s="62"/>
      <c r="F659" s="62"/>
    </row>
    <row r="660" spans="1:6" ht="12" hidden="1" customHeight="1" outlineLevel="1" x14ac:dyDescent="0.3">
      <c r="A660" s="56"/>
      <c r="B660" s="68">
        <v>7500</v>
      </c>
      <c r="C660" s="69" t="s">
        <v>99</v>
      </c>
      <c r="D660" s="62"/>
      <c r="E660" s="62"/>
      <c r="F660" s="62"/>
    </row>
    <row r="661" spans="1:6" ht="12" hidden="1" customHeight="1" outlineLevel="1" x14ac:dyDescent="0.3">
      <c r="A661" s="56"/>
      <c r="B661" s="68">
        <v>7700</v>
      </c>
      <c r="C661" s="69" t="s">
        <v>100</v>
      </c>
      <c r="D661" s="62"/>
      <c r="E661" s="62"/>
      <c r="F661" s="62"/>
    </row>
    <row r="662" spans="1:6" ht="12" hidden="1" customHeight="1" outlineLevel="1" x14ac:dyDescent="0.3">
      <c r="A662" s="56"/>
      <c r="B662" s="70">
        <v>8000</v>
      </c>
      <c r="C662" s="71" t="s">
        <v>101</v>
      </c>
      <c r="D662" s="78">
        <f t="shared" ref="D662:F662" si="189">SUM(D663:D665)</f>
        <v>0</v>
      </c>
      <c r="E662" s="78">
        <f t="shared" si="189"/>
        <v>0</v>
      </c>
      <c r="F662" s="78">
        <f t="shared" si="189"/>
        <v>0</v>
      </c>
    </row>
    <row r="663" spans="1:6" ht="12" hidden="1" customHeight="1" outlineLevel="1" x14ac:dyDescent="0.3">
      <c r="A663" s="56"/>
      <c r="B663" s="72">
        <v>8100</v>
      </c>
      <c r="C663" s="73" t="s">
        <v>102</v>
      </c>
      <c r="D663" s="78"/>
      <c r="E663" s="78"/>
      <c r="F663" s="78"/>
    </row>
    <row r="664" spans="1:6" ht="12" hidden="1" customHeight="1" outlineLevel="1" x14ac:dyDescent="0.3">
      <c r="A664" s="56"/>
      <c r="B664" s="72">
        <v>8600</v>
      </c>
      <c r="C664" s="73" t="s">
        <v>103</v>
      </c>
      <c r="D664" s="78"/>
      <c r="E664" s="78"/>
      <c r="F664" s="78"/>
    </row>
    <row r="665" spans="1:6" ht="12" hidden="1" customHeight="1" outlineLevel="1" x14ac:dyDescent="0.3">
      <c r="A665" s="56"/>
      <c r="B665" s="72">
        <v>8900</v>
      </c>
      <c r="C665" s="73" t="s">
        <v>104</v>
      </c>
      <c r="D665" s="78"/>
      <c r="E665" s="78"/>
      <c r="F665" s="78"/>
    </row>
    <row r="666" spans="1:6" ht="12" customHeight="1" collapsed="1" x14ac:dyDescent="0.3">
      <c r="A666" s="74" t="s">
        <v>140</v>
      </c>
      <c r="B666" s="75"/>
      <c r="C666" s="76" t="s">
        <v>141</v>
      </c>
      <c r="D666" s="77">
        <f t="shared" ref="D666:F666" si="190">D667+D683+D696</f>
        <v>525048</v>
      </c>
      <c r="E666" s="77">
        <f t="shared" si="190"/>
        <v>0</v>
      </c>
      <c r="F666" s="77">
        <f t="shared" si="190"/>
        <v>525048</v>
      </c>
    </row>
    <row r="667" spans="1:6" ht="12" customHeight="1" x14ac:dyDescent="0.3">
      <c r="A667" s="45"/>
      <c r="B667" s="46"/>
      <c r="C667" s="47" t="s">
        <v>125</v>
      </c>
      <c r="D667" s="48">
        <f t="shared" ref="D667:F667" si="191">D668+D671+D677+D680+D687+D692</f>
        <v>525048</v>
      </c>
      <c r="E667" s="48">
        <f t="shared" si="191"/>
        <v>0</v>
      </c>
      <c r="F667" s="48">
        <f t="shared" si="191"/>
        <v>525048</v>
      </c>
    </row>
    <row r="668" spans="1:6" ht="12" hidden="1" customHeight="1" outlineLevel="1" x14ac:dyDescent="0.3">
      <c r="A668" s="45"/>
      <c r="B668" s="49">
        <v>1000</v>
      </c>
      <c r="C668" s="50" t="s">
        <v>73</v>
      </c>
      <c r="D668" s="48">
        <f t="shared" ref="D668:F668" si="192">SUM(D669:D670)</f>
        <v>0</v>
      </c>
      <c r="E668" s="48">
        <f t="shared" si="192"/>
        <v>0</v>
      </c>
      <c r="F668" s="48">
        <f t="shared" si="192"/>
        <v>0</v>
      </c>
    </row>
    <row r="669" spans="1:6" ht="12" hidden="1" customHeight="1" outlineLevel="1" x14ac:dyDescent="0.3">
      <c r="A669" s="45"/>
      <c r="B669" s="52">
        <v>1100</v>
      </c>
      <c r="C669" s="53" t="s">
        <v>74</v>
      </c>
      <c r="D669" s="89"/>
      <c r="E669" s="89"/>
      <c r="F669" s="89"/>
    </row>
    <row r="670" spans="1:6" ht="12" hidden="1" customHeight="1" outlineLevel="1" x14ac:dyDescent="0.3">
      <c r="A670" s="45"/>
      <c r="B670" s="52">
        <v>1200</v>
      </c>
      <c r="C670" s="55" t="s">
        <v>75</v>
      </c>
      <c r="D670" s="54"/>
      <c r="E670" s="54"/>
      <c r="F670" s="54"/>
    </row>
    <row r="671" spans="1:6" ht="12" customHeight="1" collapsed="1" x14ac:dyDescent="0.3">
      <c r="A671" s="56"/>
      <c r="B671" s="57">
        <v>2000</v>
      </c>
      <c r="C671" s="58" t="s">
        <v>76</v>
      </c>
      <c r="D671" s="78">
        <f t="shared" ref="D671:F671" si="193">SUM(D672:D676)</f>
        <v>525048</v>
      </c>
      <c r="E671" s="78">
        <f t="shared" si="193"/>
        <v>0</v>
      </c>
      <c r="F671" s="78">
        <f t="shared" si="193"/>
        <v>525048</v>
      </c>
    </row>
    <row r="672" spans="1:6" ht="12" hidden="1" customHeight="1" outlineLevel="1" x14ac:dyDescent="0.3">
      <c r="A672" s="56"/>
      <c r="B672" s="60">
        <v>2100</v>
      </c>
      <c r="C672" s="61" t="s">
        <v>77</v>
      </c>
      <c r="D672" s="62"/>
      <c r="E672" s="62"/>
      <c r="F672" s="62"/>
    </row>
    <row r="673" spans="1:6" ht="12" customHeight="1" collapsed="1" x14ac:dyDescent="0.3">
      <c r="A673" s="56"/>
      <c r="B673" s="60">
        <v>2200</v>
      </c>
      <c r="C673" s="61" t="s">
        <v>78</v>
      </c>
      <c r="D673" s="62">
        <v>444495</v>
      </c>
      <c r="E673" s="62"/>
      <c r="F673" s="62">
        <f>D673+E673</f>
        <v>444495</v>
      </c>
    </row>
    <row r="674" spans="1:6" ht="12" customHeight="1" x14ac:dyDescent="0.3">
      <c r="A674" s="56"/>
      <c r="B674" s="60">
        <v>2300</v>
      </c>
      <c r="C674" s="61" t="s">
        <v>79</v>
      </c>
      <c r="D674" s="62">
        <v>57733</v>
      </c>
      <c r="E674" s="62"/>
      <c r="F674" s="62">
        <f t="shared" ref="F674:F676" si="194">D674+E674</f>
        <v>57733</v>
      </c>
    </row>
    <row r="675" spans="1:6" ht="12" hidden="1" customHeight="1" outlineLevel="1" x14ac:dyDescent="0.3">
      <c r="A675" s="56"/>
      <c r="B675" s="60">
        <v>2400</v>
      </c>
      <c r="C675" s="61" t="s">
        <v>80</v>
      </c>
      <c r="D675" s="62"/>
      <c r="E675" s="62"/>
      <c r="F675" s="62">
        <f t="shared" si="194"/>
        <v>0</v>
      </c>
    </row>
    <row r="676" spans="1:6" ht="12" customHeight="1" collapsed="1" x14ac:dyDescent="0.3">
      <c r="A676" s="56"/>
      <c r="B676" s="60">
        <v>2500</v>
      </c>
      <c r="C676" s="61" t="s">
        <v>81</v>
      </c>
      <c r="D676" s="62">
        <v>22820</v>
      </c>
      <c r="E676" s="62"/>
      <c r="F676" s="62">
        <f t="shared" si="194"/>
        <v>22820</v>
      </c>
    </row>
    <row r="677" spans="1:6" ht="12" hidden="1" customHeight="1" outlineLevel="1" x14ac:dyDescent="0.3">
      <c r="A677" s="56"/>
      <c r="B677" s="17">
        <v>3000</v>
      </c>
      <c r="C677" s="63" t="s">
        <v>82</v>
      </c>
      <c r="D677" s="78">
        <f t="shared" ref="D677:F677" si="195">SUM(D678:D679)</f>
        <v>0</v>
      </c>
      <c r="E677" s="78">
        <f t="shared" si="195"/>
        <v>0</v>
      </c>
      <c r="F677" s="78">
        <f t="shared" si="195"/>
        <v>0</v>
      </c>
    </row>
    <row r="678" spans="1:6" ht="12" hidden="1" customHeight="1" outlineLevel="1" x14ac:dyDescent="0.3">
      <c r="A678" s="56"/>
      <c r="B678" s="60">
        <v>3200</v>
      </c>
      <c r="C678" s="61" t="s">
        <v>83</v>
      </c>
      <c r="D678" s="62"/>
      <c r="E678" s="62"/>
      <c r="F678" s="62"/>
    </row>
    <row r="679" spans="1:6" ht="12" hidden="1" customHeight="1" outlineLevel="1" x14ac:dyDescent="0.3">
      <c r="A679" s="56"/>
      <c r="B679" s="60">
        <v>3300</v>
      </c>
      <c r="C679" s="61" t="s">
        <v>84</v>
      </c>
      <c r="D679" s="62"/>
      <c r="E679" s="62"/>
      <c r="F679" s="62"/>
    </row>
    <row r="680" spans="1:6" ht="12" hidden="1" customHeight="1" outlineLevel="1" x14ac:dyDescent="0.3">
      <c r="A680" s="56"/>
      <c r="B680" s="17">
        <v>4000</v>
      </c>
      <c r="C680" s="64" t="s">
        <v>85</v>
      </c>
      <c r="D680" s="78">
        <f t="shared" ref="D680:F680" si="196">SUM(D681:D682)</f>
        <v>0</v>
      </c>
      <c r="E680" s="78">
        <f t="shared" si="196"/>
        <v>0</v>
      </c>
      <c r="F680" s="78">
        <f t="shared" si="196"/>
        <v>0</v>
      </c>
    </row>
    <row r="681" spans="1:6" ht="12" hidden="1" customHeight="1" outlineLevel="1" x14ac:dyDescent="0.3">
      <c r="A681" s="56"/>
      <c r="B681" s="60">
        <v>4200</v>
      </c>
      <c r="C681" s="65" t="s">
        <v>86</v>
      </c>
      <c r="D681" s="62"/>
      <c r="E681" s="62"/>
      <c r="F681" s="62"/>
    </row>
    <row r="682" spans="1:6" ht="12" hidden="1" customHeight="1" outlineLevel="1" x14ac:dyDescent="0.3">
      <c r="A682" s="56"/>
      <c r="B682" s="60">
        <v>4300</v>
      </c>
      <c r="C682" s="65" t="s">
        <v>87</v>
      </c>
      <c r="D682" s="62"/>
      <c r="E682" s="62"/>
      <c r="F682" s="62"/>
    </row>
    <row r="683" spans="1:6" ht="12" customHeight="1" collapsed="1" x14ac:dyDescent="0.3">
      <c r="A683" s="56"/>
      <c r="B683" s="17">
        <v>5000</v>
      </c>
      <c r="C683" s="18" t="s">
        <v>88</v>
      </c>
      <c r="D683" s="78">
        <f t="shared" ref="D683:F683" si="197">SUM(D684:D686)</f>
        <v>0</v>
      </c>
      <c r="E683" s="78">
        <f t="shared" si="197"/>
        <v>0</v>
      </c>
      <c r="F683" s="78">
        <f t="shared" si="197"/>
        <v>0</v>
      </c>
    </row>
    <row r="684" spans="1:6" ht="12" hidden="1" customHeight="1" outlineLevel="1" x14ac:dyDescent="0.3">
      <c r="A684" s="56"/>
      <c r="B684" s="60">
        <v>5100</v>
      </c>
      <c r="C684" s="66" t="s">
        <v>89</v>
      </c>
      <c r="D684" s="62"/>
      <c r="E684" s="62"/>
      <c r="F684" s="62"/>
    </row>
    <row r="685" spans="1:6" ht="12" customHeight="1" collapsed="1" x14ac:dyDescent="0.3">
      <c r="A685" s="56"/>
      <c r="B685" s="60">
        <v>5200</v>
      </c>
      <c r="C685" s="66" t="s">
        <v>90</v>
      </c>
      <c r="D685" s="62"/>
      <c r="E685" s="62"/>
      <c r="F685" s="62">
        <f>D685+E685</f>
        <v>0</v>
      </c>
    </row>
    <row r="686" spans="1:6" ht="12" hidden="1" customHeight="1" outlineLevel="1" x14ac:dyDescent="0.3">
      <c r="A686" s="56"/>
      <c r="B686" s="60">
        <v>5300</v>
      </c>
      <c r="C686" s="67" t="s">
        <v>91</v>
      </c>
      <c r="D686" s="62"/>
      <c r="E686" s="62"/>
      <c r="F686" s="62">
        <f t="shared" ref="F686:F688" si="198">D686+E686</f>
        <v>0</v>
      </c>
    </row>
    <row r="687" spans="1:6" ht="12" hidden="1" customHeight="1" outlineLevel="1" x14ac:dyDescent="0.3">
      <c r="A687" s="56"/>
      <c r="B687" s="17">
        <v>6000</v>
      </c>
      <c r="C687" s="18" t="s">
        <v>92</v>
      </c>
      <c r="D687" s="78">
        <f t="shared" ref="D687:E687" si="199">SUM(D688:D691)</f>
        <v>0</v>
      </c>
      <c r="E687" s="78">
        <f t="shared" si="199"/>
        <v>0</v>
      </c>
      <c r="F687" s="78">
        <f t="shared" si="198"/>
        <v>0</v>
      </c>
    </row>
    <row r="688" spans="1:6" ht="12" hidden="1" customHeight="1" outlineLevel="1" x14ac:dyDescent="0.3">
      <c r="A688" s="56"/>
      <c r="B688" s="60">
        <v>6200</v>
      </c>
      <c r="C688" s="66" t="s">
        <v>93</v>
      </c>
      <c r="D688" s="62"/>
      <c r="E688" s="62"/>
      <c r="F688" s="62">
        <f t="shared" si="198"/>
        <v>0</v>
      </c>
    </row>
    <row r="689" spans="1:6" ht="12" hidden="1" customHeight="1" outlineLevel="1" x14ac:dyDescent="0.3">
      <c r="A689" s="56"/>
      <c r="B689" s="60">
        <v>6300</v>
      </c>
      <c r="C689" s="66" t="s">
        <v>94</v>
      </c>
      <c r="D689" s="62"/>
      <c r="E689" s="62"/>
      <c r="F689" s="62"/>
    </row>
    <row r="690" spans="1:6" ht="12" hidden="1" customHeight="1" outlineLevel="1" x14ac:dyDescent="0.3">
      <c r="A690" s="56"/>
      <c r="B690" s="60">
        <v>6400</v>
      </c>
      <c r="C690" s="66" t="s">
        <v>95</v>
      </c>
      <c r="D690" s="62"/>
      <c r="E690" s="62"/>
      <c r="F690" s="62"/>
    </row>
    <row r="691" spans="1:6" ht="12" hidden="1" customHeight="1" outlineLevel="1" x14ac:dyDescent="0.3">
      <c r="A691" s="56"/>
      <c r="B691" s="60">
        <v>6500</v>
      </c>
      <c r="C691" s="67" t="s">
        <v>96</v>
      </c>
      <c r="D691" s="62"/>
      <c r="E691" s="62"/>
      <c r="F691" s="62"/>
    </row>
    <row r="692" spans="1:6" ht="12" hidden="1" customHeight="1" outlineLevel="1" x14ac:dyDescent="0.3">
      <c r="A692" s="56"/>
      <c r="B692" s="17">
        <v>7000</v>
      </c>
      <c r="C692" s="18" t="s">
        <v>97</v>
      </c>
      <c r="D692" s="78">
        <f t="shared" ref="D692:F692" si="200">SUM(D693:D695)</f>
        <v>0</v>
      </c>
      <c r="E692" s="78">
        <f t="shared" si="200"/>
        <v>0</v>
      </c>
      <c r="F692" s="78">
        <f t="shared" si="200"/>
        <v>0</v>
      </c>
    </row>
    <row r="693" spans="1:6" ht="12" hidden="1" customHeight="1" outlineLevel="1" x14ac:dyDescent="0.3">
      <c r="A693" s="56"/>
      <c r="B693" s="68">
        <v>7200</v>
      </c>
      <c r="C693" s="69" t="s">
        <v>98</v>
      </c>
      <c r="D693" s="62"/>
      <c r="E693" s="62"/>
      <c r="F693" s="62"/>
    </row>
    <row r="694" spans="1:6" ht="12" hidden="1" customHeight="1" outlineLevel="1" x14ac:dyDescent="0.3">
      <c r="A694" s="56"/>
      <c r="B694" s="68">
        <v>7500</v>
      </c>
      <c r="C694" s="69" t="s">
        <v>99</v>
      </c>
      <c r="D694" s="62"/>
      <c r="E694" s="62"/>
      <c r="F694" s="62"/>
    </row>
    <row r="695" spans="1:6" ht="12" hidden="1" customHeight="1" outlineLevel="1" x14ac:dyDescent="0.3">
      <c r="A695" s="56"/>
      <c r="B695" s="68">
        <v>7700</v>
      </c>
      <c r="C695" s="69" t="s">
        <v>100</v>
      </c>
      <c r="D695" s="62"/>
      <c r="E695" s="62"/>
      <c r="F695" s="62"/>
    </row>
    <row r="696" spans="1:6" ht="12" hidden="1" customHeight="1" outlineLevel="1" x14ac:dyDescent="0.3">
      <c r="A696" s="56"/>
      <c r="B696" s="70">
        <v>8000</v>
      </c>
      <c r="C696" s="71" t="s">
        <v>101</v>
      </c>
      <c r="D696" s="78">
        <f t="shared" ref="D696:F696" si="201">SUM(D697:D699)</f>
        <v>0</v>
      </c>
      <c r="E696" s="78">
        <f t="shared" si="201"/>
        <v>0</v>
      </c>
      <c r="F696" s="78">
        <f t="shared" si="201"/>
        <v>0</v>
      </c>
    </row>
    <row r="697" spans="1:6" ht="12" hidden="1" customHeight="1" outlineLevel="1" x14ac:dyDescent="0.3">
      <c r="A697" s="56"/>
      <c r="B697" s="72">
        <v>8100</v>
      </c>
      <c r="C697" s="73" t="s">
        <v>102</v>
      </c>
      <c r="D697" s="78"/>
      <c r="E697" s="78"/>
      <c r="F697" s="78"/>
    </row>
    <row r="698" spans="1:6" ht="12" hidden="1" customHeight="1" outlineLevel="1" x14ac:dyDescent="0.3">
      <c r="A698" s="56"/>
      <c r="B698" s="72">
        <v>8600</v>
      </c>
      <c r="C698" s="73" t="s">
        <v>103</v>
      </c>
      <c r="D698" s="78"/>
      <c r="E698" s="78"/>
      <c r="F698" s="78"/>
    </row>
    <row r="699" spans="1:6" ht="12" hidden="1" customHeight="1" outlineLevel="1" x14ac:dyDescent="0.3">
      <c r="A699" s="56"/>
      <c r="B699" s="72">
        <v>8900</v>
      </c>
      <c r="C699" s="73" t="s">
        <v>104</v>
      </c>
      <c r="D699" s="78"/>
      <c r="E699" s="78"/>
      <c r="F699" s="78"/>
    </row>
    <row r="700" spans="1:6" ht="12" customHeight="1" collapsed="1" x14ac:dyDescent="0.3">
      <c r="A700" s="74" t="s">
        <v>142</v>
      </c>
      <c r="B700" s="75"/>
      <c r="C700" s="76" t="s">
        <v>143</v>
      </c>
      <c r="D700" s="77">
        <f t="shared" ref="D700:F700" si="202">D701+D717+D730</f>
        <v>422627</v>
      </c>
      <c r="E700" s="77">
        <f t="shared" si="202"/>
        <v>0</v>
      </c>
      <c r="F700" s="77">
        <f t="shared" si="202"/>
        <v>422627</v>
      </c>
    </row>
    <row r="701" spans="1:6" ht="12" customHeight="1" x14ac:dyDescent="0.3">
      <c r="A701" s="45"/>
      <c r="B701" s="46"/>
      <c r="C701" s="47" t="s">
        <v>72</v>
      </c>
      <c r="D701" s="48">
        <f t="shared" ref="D701:F701" si="203">D702+D705+D711+D714+D721+D726</f>
        <v>421007</v>
      </c>
      <c r="E701" s="48">
        <f t="shared" si="203"/>
        <v>0</v>
      </c>
      <c r="F701" s="48">
        <f t="shared" si="203"/>
        <v>421007</v>
      </c>
    </row>
    <row r="702" spans="1:6" ht="12" customHeight="1" x14ac:dyDescent="0.3">
      <c r="A702" s="45"/>
      <c r="B702" s="49">
        <v>1000</v>
      </c>
      <c r="C702" s="50" t="s">
        <v>73</v>
      </c>
      <c r="D702" s="48">
        <f t="shared" ref="D702:F702" si="204">SUM(D703:D704)</f>
        <v>400271</v>
      </c>
      <c r="E702" s="48">
        <f t="shared" si="204"/>
        <v>61</v>
      </c>
      <c r="F702" s="48">
        <f t="shared" si="204"/>
        <v>400332</v>
      </c>
    </row>
    <row r="703" spans="1:6" ht="12" customHeight="1" x14ac:dyDescent="0.3">
      <c r="A703" s="45"/>
      <c r="B703" s="52">
        <v>1100</v>
      </c>
      <c r="C703" s="53" t="s">
        <v>74</v>
      </c>
      <c r="D703" s="62">
        <v>309144</v>
      </c>
      <c r="E703" s="62"/>
      <c r="F703" s="62">
        <f>D703+E703</f>
        <v>309144</v>
      </c>
    </row>
    <row r="704" spans="1:6" ht="12" customHeight="1" x14ac:dyDescent="0.3">
      <c r="A704" s="45"/>
      <c r="B704" s="52">
        <v>1200</v>
      </c>
      <c r="C704" s="55" t="s">
        <v>75</v>
      </c>
      <c r="D704" s="54">
        <v>91127</v>
      </c>
      <c r="E704" s="54">
        <v>61</v>
      </c>
      <c r="F704" s="54">
        <f>D704+E704</f>
        <v>91188</v>
      </c>
    </row>
    <row r="705" spans="1:6" ht="12" customHeight="1" x14ac:dyDescent="0.3">
      <c r="A705" s="56"/>
      <c r="B705" s="57">
        <v>2000</v>
      </c>
      <c r="C705" s="58" t="s">
        <v>76</v>
      </c>
      <c r="D705" s="78">
        <f t="shared" ref="D705:F705" si="205">SUM(D706:D710)</f>
        <v>20736</v>
      </c>
      <c r="E705" s="78">
        <f t="shared" si="205"/>
        <v>-61</v>
      </c>
      <c r="F705" s="78">
        <f t="shared" si="205"/>
        <v>20675</v>
      </c>
    </row>
    <row r="706" spans="1:6" ht="12" customHeight="1" x14ac:dyDescent="0.3">
      <c r="A706" s="56"/>
      <c r="B706" s="60">
        <v>2100</v>
      </c>
      <c r="C706" s="61" t="s">
        <v>77</v>
      </c>
      <c r="D706" s="62">
        <v>300</v>
      </c>
      <c r="E706" s="62"/>
      <c r="F706" s="62">
        <f t="shared" ref="F706:F710" si="206">D706+E706</f>
        <v>300</v>
      </c>
    </row>
    <row r="707" spans="1:6" ht="12" customHeight="1" x14ac:dyDescent="0.3">
      <c r="A707" s="56"/>
      <c r="B707" s="60">
        <v>2200</v>
      </c>
      <c r="C707" s="61" t="s">
        <v>78</v>
      </c>
      <c r="D707" s="62">
        <v>14815</v>
      </c>
      <c r="E707" s="62">
        <v>-156</v>
      </c>
      <c r="F707" s="62">
        <f t="shared" si="206"/>
        <v>14659</v>
      </c>
    </row>
    <row r="708" spans="1:6" ht="12" customHeight="1" x14ac:dyDescent="0.3">
      <c r="A708" s="56"/>
      <c r="B708" s="60">
        <v>2300</v>
      </c>
      <c r="C708" s="61" t="s">
        <v>79</v>
      </c>
      <c r="D708" s="62">
        <v>4921</v>
      </c>
      <c r="E708" s="62">
        <v>95</v>
      </c>
      <c r="F708" s="62">
        <f t="shared" si="206"/>
        <v>5016</v>
      </c>
    </row>
    <row r="709" spans="1:6" ht="12" customHeight="1" x14ac:dyDescent="0.3">
      <c r="A709" s="56"/>
      <c r="B709" s="60">
        <v>2400</v>
      </c>
      <c r="C709" s="61" t="s">
        <v>80</v>
      </c>
      <c r="D709" s="62"/>
      <c r="E709" s="62"/>
      <c r="F709" s="62">
        <f t="shared" si="206"/>
        <v>0</v>
      </c>
    </row>
    <row r="710" spans="1:6" ht="12" customHeight="1" x14ac:dyDescent="0.3">
      <c r="A710" s="56"/>
      <c r="B710" s="60">
        <v>2500</v>
      </c>
      <c r="C710" s="61" t="s">
        <v>81</v>
      </c>
      <c r="D710" s="62">
        <v>700</v>
      </c>
      <c r="E710" s="62"/>
      <c r="F710" s="62">
        <f t="shared" si="206"/>
        <v>700</v>
      </c>
    </row>
    <row r="711" spans="1:6" ht="12" hidden="1" customHeight="1" outlineLevel="1" x14ac:dyDescent="0.3">
      <c r="A711" s="56"/>
      <c r="B711" s="17">
        <v>3000</v>
      </c>
      <c r="C711" s="63" t="s">
        <v>82</v>
      </c>
      <c r="D711" s="78">
        <f t="shared" ref="D711:F711" si="207">SUM(D712:D713)</f>
        <v>0</v>
      </c>
      <c r="E711" s="78">
        <f t="shared" si="207"/>
        <v>0</v>
      </c>
      <c r="F711" s="78">
        <f t="shared" si="207"/>
        <v>0</v>
      </c>
    </row>
    <row r="712" spans="1:6" ht="12" hidden="1" customHeight="1" outlineLevel="1" x14ac:dyDescent="0.3">
      <c r="A712" s="56"/>
      <c r="B712" s="60">
        <v>3200</v>
      </c>
      <c r="C712" s="61" t="s">
        <v>83</v>
      </c>
      <c r="D712" s="62"/>
      <c r="E712" s="62"/>
      <c r="F712" s="62"/>
    </row>
    <row r="713" spans="1:6" ht="12" hidden="1" customHeight="1" outlineLevel="1" x14ac:dyDescent="0.3">
      <c r="A713" s="56"/>
      <c r="B713" s="60">
        <v>3300</v>
      </c>
      <c r="C713" s="61" t="s">
        <v>84</v>
      </c>
      <c r="D713" s="62"/>
      <c r="E713" s="62"/>
      <c r="F713" s="62"/>
    </row>
    <row r="714" spans="1:6" ht="12" hidden="1" customHeight="1" outlineLevel="1" x14ac:dyDescent="0.3">
      <c r="A714" s="56"/>
      <c r="B714" s="17">
        <v>4000</v>
      </c>
      <c r="C714" s="64" t="s">
        <v>85</v>
      </c>
      <c r="D714" s="78">
        <f t="shared" ref="D714:F714" si="208">SUM(D715:D716)</f>
        <v>0</v>
      </c>
      <c r="E714" s="78">
        <f t="shared" si="208"/>
        <v>0</v>
      </c>
      <c r="F714" s="78">
        <f t="shared" si="208"/>
        <v>0</v>
      </c>
    </row>
    <row r="715" spans="1:6" ht="12" hidden="1" customHeight="1" outlineLevel="1" x14ac:dyDescent="0.3">
      <c r="A715" s="56"/>
      <c r="B715" s="60">
        <v>4200</v>
      </c>
      <c r="C715" s="65" t="s">
        <v>86</v>
      </c>
      <c r="D715" s="62"/>
      <c r="E715" s="62"/>
      <c r="F715" s="62"/>
    </row>
    <row r="716" spans="1:6" ht="12" hidden="1" customHeight="1" outlineLevel="1" x14ac:dyDescent="0.3">
      <c r="A716" s="56"/>
      <c r="B716" s="60">
        <v>4300</v>
      </c>
      <c r="C716" s="65" t="s">
        <v>87</v>
      </c>
      <c r="D716" s="62"/>
      <c r="E716" s="62"/>
      <c r="F716" s="62"/>
    </row>
    <row r="717" spans="1:6" ht="12" customHeight="1" collapsed="1" x14ac:dyDescent="0.3">
      <c r="A717" s="56"/>
      <c r="B717" s="17">
        <v>5000</v>
      </c>
      <c r="C717" s="18" t="s">
        <v>88</v>
      </c>
      <c r="D717" s="78">
        <f t="shared" ref="D717:F717" si="209">SUM(D718:D720)</f>
        <v>1620</v>
      </c>
      <c r="E717" s="78">
        <f t="shared" si="209"/>
        <v>0</v>
      </c>
      <c r="F717" s="78">
        <f t="shared" si="209"/>
        <v>1620</v>
      </c>
    </row>
    <row r="718" spans="1:6" ht="12" hidden="1" customHeight="1" outlineLevel="1" x14ac:dyDescent="0.3">
      <c r="A718" s="56"/>
      <c r="B718" s="60">
        <v>5100</v>
      </c>
      <c r="C718" s="66" t="s">
        <v>89</v>
      </c>
      <c r="D718" s="62"/>
      <c r="E718" s="62"/>
      <c r="F718" s="62"/>
    </row>
    <row r="719" spans="1:6" ht="12" customHeight="1" collapsed="1" x14ac:dyDescent="0.3">
      <c r="A719" s="56"/>
      <c r="B719" s="60">
        <v>5200</v>
      </c>
      <c r="C719" s="66" t="s">
        <v>90</v>
      </c>
      <c r="D719" s="62">
        <v>1620</v>
      </c>
      <c r="E719" s="62"/>
      <c r="F719" s="62">
        <f>D719+E719</f>
        <v>1620</v>
      </c>
    </row>
    <row r="720" spans="1:6" ht="12" hidden="1" customHeight="1" outlineLevel="1" x14ac:dyDescent="0.3">
      <c r="A720" s="56"/>
      <c r="B720" s="60">
        <v>5300</v>
      </c>
      <c r="C720" s="67" t="s">
        <v>91</v>
      </c>
      <c r="D720" s="62"/>
      <c r="E720" s="62"/>
      <c r="F720" s="62"/>
    </row>
    <row r="721" spans="1:6" ht="12" hidden="1" customHeight="1" outlineLevel="1" x14ac:dyDescent="0.3">
      <c r="A721" s="56"/>
      <c r="B721" s="17">
        <v>6000</v>
      </c>
      <c r="C721" s="18" t="s">
        <v>92</v>
      </c>
      <c r="D721" s="78">
        <f t="shared" ref="D721:F721" si="210">SUM(D722:D725)</f>
        <v>0</v>
      </c>
      <c r="E721" s="78">
        <f t="shared" si="210"/>
        <v>0</v>
      </c>
      <c r="F721" s="78">
        <f t="shared" si="210"/>
        <v>0</v>
      </c>
    </row>
    <row r="722" spans="1:6" ht="12" hidden="1" customHeight="1" outlineLevel="1" x14ac:dyDescent="0.3">
      <c r="A722" s="56"/>
      <c r="B722" s="60">
        <v>6200</v>
      </c>
      <c r="C722" s="66" t="s">
        <v>93</v>
      </c>
      <c r="D722" s="62"/>
      <c r="E722" s="62"/>
      <c r="F722" s="62"/>
    </row>
    <row r="723" spans="1:6" ht="12" hidden="1" customHeight="1" outlineLevel="1" x14ac:dyDescent="0.3">
      <c r="A723" s="56"/>
      <c r="B723" s="60">
        <v>6300</v>
      </c>
      <c r="C723" s="66" t="s">
        <v>94</v>
      </c>
      <c r="D723" s="62"/>
      <c r="E723" s="62"/>
      <c r="F723" s="62"/>
    </row>
    <row r="724" spans="1:6" ht="12" hidden="1" customHeight="1" outlineLevel="1" x14ac:dyDescent="0.3">
      <c r="A724" s="56"/>
      <c r="B724" s="60">
        <v>6400</v>
      </c>
      <c r="C724" s="66" t="s">
        <v>95</v>
      </c>
      <c r="D724" s="62"/>
      <c r="E724" s="62"/>
      <c r="F724" s="62"/>
    </row>
    <row r="725" spans="1:6" ht="12" hidden="1" customHeight="1" outlineLevel="1" x14ac:dyDescent="0.3">
      <c r="A725" s="56"/>
      <c r="B725" s="60">
        <v>6500</v>
      </c>
      <c r="C725" s="67" t="s">
        <v>96</v>
      </c>
      <c r="D725" s="62"/>
      <c r="E725" s="62"/>
      <c r="F725" s="62"/>
    </row>
    <row r="726" spans="1:6" ht="12" hidden="1" customHeight="1" outlineLevel="1" x14ac:dyDescent="0.3">
      <c r="A726" s="56"/>
      <c r="B726" s="17">
        <v>7000</v>
      </c>
      <c r="C726" s="18" t="s">
        <v>97</v>
      </c>
      <c r="D726" s="78">
        <f t="shared" ref="D726:F726" si="211">SUM(D727:D729)</f>
        <v>0</v>
      </c>
      <c r="E726" s="78">
        <f t="shared" si="211"/>
        <v>0</v>
      </c>
      <c r="F726" s="78">
        <f t="shared" si="211"/>
        <v>0</v>
      </c>
    </row>
    <row r="727" spans="1:6" ht="12" hidden="1" customHeight="1" outlineLevel="1" x14ac:dyDescent="0.3">
      <c r="A727" s="56"/>
      <c r="B727" s="68">
        <v>7200</v>
      </c>
      <c r="C727" s="69" t="s">
        <v>98</v>
      </c>
      <c r="D727" s="62"/>
      <c r="E727" s="62"/>
      <c r="F727" s="62"/>
    </row>
    <row r="728" spans="1:6" ht="12" hidden="1" customHeight="1" outlineLevel="1" x14ac:dyDescent="0.3">
      <c r="A728" s="56"/>
      <c r="B728" s="68">
        <v>7500</v>
      </c>
      <c r="C728" s="69" t="s">
        <v>99</v>
      </c>
      <c r="D728" s="62"/>
      <c r="E728" s="62"/>
      <c r="F728" s="62"/>
    </row>
    <row r="729" spans="1:6" ht="12" hidden="1" customHeight="1" outlineLevel="1" x14ac:dyDescent="0.3">
      <c r="A729" s="56"/>
      <c r="B729" s="68">
        <v>7700</v>
      </c>
      <c r="C729" s="69" t="s">
        <v>100</v>
      </c>
      <c r="D729" s="62"/>
      <c r="E729" s="62"/>
      <c r="F729" s="62"/>
    </row>
    <row r="730" spans="1:6" ht="12" hidden="1" customHeight="1" outlineLevel="1" x14ac:dyDescent="0.3">
      <c r="A730" s="56"/>
      <c r="B730" s="70">
        <v>8000</v>
      </c>
      <c r="C730" s="71" t="s">
        <v>101</v>
      </c>
      <c r="D730" s="78">
        <f t="shared" ref="D730:F730" si="212">SUM(D731:D733)</f>
        <v>0</v>
      </c>
      <c r="E730" s="78">
        <f t="shared" si="212"/>
        <v>0</v>
      </c>
      <c r="F730" s="78">
        <f t="shared" si="212"/>
        <v>0</v>
      </c>
    </row>
    <row r="731" spans="1:6" ht="12" hidden="1" customHeight="1" outlineLevel="1" x14ac:dyDescent="0.3">
      <c r="A731" s="56"/>
      <c r="B731" s="72">
        <v>8100</v>
      </c>
      <c r="C731" s="73" t="s">
        <v>102</v>
      </c>
      <c r="D731" s="78"/>
      <c r="E731" s="78"/>
      <c r="F731" s="78"/>
    </row>
    <row r="732" spans="1:6" ht="12" hidden="1" customHeight="1" outlineLevel="1" x14ac:dyDescent="0.3">
      <c r="A732" s="56"/>
      <c r="B732" s="72">
        <v>8600</v>
      </c>
      <c r="C732" s="73" t="s">
        <v>103</v>
      </c>
      <c r="D732" s="78"/>
      <c r="E732" s="78"/>
      <c r="F732" s="78"/>
    </row>
    <row r="733" spans="1:6" ht="12" hidden="1" customHeight="1" outlineLevel="1" x14ac:dyDescent="0.3">
      <c r="A733" s="56"/>
      <c r="B733" s="72">
        <v>8900</v>
      </c>
      <c r="C733" s="73" t="s">
        <v>104</v>
      </c>
      <c r="D733" s="78"/>
      <c r="E733" s="78"/>
      <c r="F733" s="78"/>
    </row>
    <row r="734" spans="1:6" ht="12" customHeight="1" collapsed="1" x14ac:dyDescent="0.3">
      <c r="A734" s="74" t="s">
        <v>144</v>
      </c>
      <c r="B734" s="75"/>
      <c r="C734" s="76" t="s">
        <v>145</v>
      </c>
      <c r="D734" s="77">
        <f t="shared" ref="D734:F734" si="213">D735+D751+D764</f>
        <v>6421160</v>
      </c>
      <c r="E734" s="77">
        <f t="shared" si="213"/>
        <v>311123</v>
      </c>
      <c r="F734" s="77">
        <f t="shared" si="213"/>
        <v>6732283</v>
      </c>
    </row>
    <row r="735" spans="1:6" ht="12" customHeight="1" x14ac:dyDescent="0.3">
      <c r="A735" s="45"/>
      <c r="B735" s="46"/>
      <c r="C735" s="47" t="s">
        <v>72</v>
      </c>
      <c r="D735" s="48">
        <f t="shared" ref="D735:F735" si="214">D736+D739+D745+D748+D755+D760</f>
        <v>2936474</v>
      </c>
      <c r="E735" s="48">
        <f t="shared" si="214"/>
        <v>-17400</v>
      </c>
      <c r="F735" s="48">
        <f t="shared" si="214"/>
        <v>2919074</v>
      </c>
    </row>
    <row r="736" spans="1:6" ht="12" hidden="1" customHeight="1" outlineLevel="1" x14ac:dyDescent="0.3">
      <c r="A736" s="45"/>
      <c r="B736" s="49">
        <v>1000</v>
      </c>
      <c r="C736" s="50" t="s">
        <v>73</v>
      </c>
      <c r="D736" s="48">
        <f t="shared" ref="D736:F736" si="215">SUM(D737:D738)</f>
        <v>0</v>
      </c>
      <c r="E736" s="48">
        <f t="shared" si="215"/>
        <v>0</v>
      </c>
      <c r="F736" s="48">
        <f t="shared" si="215"/>
        <v>0</v>
      </c>
    </row>
    <row r="737" spans="1:6" ht="12" hidden="1" customHeight="1" outlineLevel="1" x14ac:dyDescent="0.3">
      <c r="A737" s="45"/>
      <c r="B737" s="52">
        <v>1100</v>
      </c>
      <c r="C737" s="53" t="s">
        <v>74</v>
      </c>
      <c r="D737" s="54"/>
      <c r="E737" s="54"/>
      <c r="F737" s="54"/>
    </row>
    <row r="738" spans="1:6" ht="12" hidden="1" customHeight="1" outlineLevel="1" x14ac:dyDescent="0.3">
      <c r="A738" s="45"/>
      <c r="B738" s="52">
        <v>1200</v>
      </c>
      <c r="C738" s="55" t="s">
        <v>75</v>
      </c>
      <c r="D738" s="54"/>
      <c r="E738" s="54"/>
      <c r="F738" s="54"/>
    </row>
    <row r="739" spans="1:6" ht="12" customHeight="1" collapsed="1" x14ac:dyDescent="0.3">
      <c r="A739" s="56"/>
      <c r="B739" s="57">
        <v>2000</v>
      </c>
      <c r="C739" s="58" t="s">
        <v>76</v>
      </c>
      <c r="D739" s="78">
        <f t="shared" ref="D739:F739" si="216">SUM(D740:D744)</f>
        <v>2395183</v>
      </c>
      <c r="E739" s="78">
        <f t="shared" si="216"/>
        <v>-17400</v>
      </c>
      <c r="F739" s="78">
        <f t="shared" si="216"/>
        <v>2377783</v>
      </c>
    </row>
    <row r="740" spans="1:6" ht="12" hidden="1" customHeight="1" outlineLevel="1" x14ac:dyDescent="0.3">
      <c r="A740" s="56"/>
      <c r="B740" s="60">
        <v>2100</v>
      </c>
      <c r="C740" s="61" t="s">
        <v>77</v>
      </c>
      <c r="D740" s="62"/>
      <c r="E740" s="62"/>
      <c r="F740" s="62"/>
    </row>
    <row r="741" spans="1:6" ht="12" customHeight="1" collapsed="1" x14ac:dyDescent="0.3">
      <c r="A741" s="56"/>
      <c r="B741" s="60">
        <v>2200</v>
      </c>
      <c r="C741" s="61" t="s">
        <v>78</v>
      </c>
      <c r="D741" s="62">
        <v>2284363</v>
      </c>
      <c r="E741" s="62">
        <v>-18175</v>
      </c>
      <c r="F741" s="62">
        <f>D741+E741</f>
        <v>2266188</v>
      </c>
    </row>
    <row r="742" spans="1:6" ht="12" customHeight="1" x14ac:dyDescent="0.3">
      <c r="A742" s="56"/>
      <c r="B742" s="60">
        <v>2300</v>
      </c>
      <c r="C742" s="61" t="s">
        <v>79</v>
      </c>
      <c r="D742" s="62">
        <v>110820</v>
      </c>
      <c r="E742" s="62">
        <v>775</v>
      </c>
      <c r="F742" s="62">
        <f>D742+E742</f>
        <v>111595</v>
      </c>
    </row>
    <row r="743" spans="1:6" ht="12" hidden="1" customHeight="1" outlineLevel="1" x14ac:dyDescent="0.3">
      <c r="A743" s="56"/>
      <c r="B743" s="60">
        <v>2400</v>
      </c>
      <c r="C743" s="61" t="s">
        <v>80</v>
      </c>
      <c r="D743" s="62"/>
      <c r="E743" s="62"/>
      <c r="F743" s="62"/>
    </row>
    <row r="744" spans="1:6" ht="12" hidden="1" customHeight="1" outlineLevel="1" x14ac:dyDescent="0.3">
      <c r="A744" s="56"/>
      <c r="B744" s="60">
        <v>2500</v>
      </c>
      <c r="C744" s="61" t="s">
        <v>81</v>
      </c>
      <c r="D744" s="62"/>
      <c r="E744" s="62"/>
      <c r="F744" s="62"/>
    </row>
    <row r="745" spans="1:6" ht="12" customHeight="1" collapsed="1" x14ac:dyDescent="0.3">
      <c r="A745" s="56"/>
      <c r="B745" s="17">
        <v>3000</v>
      </c>
      <c r="C745" s="63" t="s">
        <v>82</v>
      </c>
      <c r="D745" s="78">
        <f t="shared" ref="D745:F745" si="217">SUM(D746:D747)</f>
        <v>541291</v>
      </c>
      <c r="E745" s="78">
        <f t="shared" si="217"/>
        <v>0</v>
      </c>
      <c r="F745" s="78">
        <f t="shared" si="217"/>
        <v>541291</v>
      </c>
    </row>
    <row r="746" spans="1:6" ht="12" hidden="1" customHeight="1" outlineLevel="1" x14ac:dyDescent="0.3">
      <c r="A746" s="56"/>
      <c r="B746" s="60">
        <v>3200</v>
      </c>
      <c r="C746" s="61" t="s">
        <v>83</v>
      </c>
      <c r="D746" s="62"/>
      <c r="E746" s="62"/>
      <c r="F746" s="62"/>
    </row>
    <row r="747" spans="1:6" ht="12" customHeight="1" collapsed="1" x14ac:dyDescent="0.3">
      <c r="A747" s="56"/>
      <c r="B747" s="60">
        <v>3300</v>
      </c>
      <c r="C747" s="61" t="s">
        <v>84</v>
      </c>
      <c r="D747" s="62">
        <v>541291</v>
      </c>
      <c r="E747" s="62"/>
      <c r="F747" s="62">
        <f>D747+E747</f>
        <v>541291</v>
      </c>
    </row>
    <row r="748" spans="1:6" ht="12" hidden="1" customHeight="1" outlineLevel="1" x14ac:dyDescent="0.3">
      <c r="A748" s="56"/>
      <c r="B748" s="17">
        <v>4000</v>
      </c>
      <c r="C748" s="64" t="s">
        <v>85</v>
      </c>
      <c r="D748" s="78">
        <f t="shared" ref="D748:E748" si="218">SUM(D749:D750)</f>
        <v>0</v>
      </c>
      <c r="E748" s="78">
        <f t="shared" si="218"/>
        <v>0</v>
      </c>
      <c r="F748" s="78">
        <f>D748+E748</f>
        <v>0</v>
      </c>
    </row>
    <row r="749" spans="1:6" ht="12" hidden="1" customHeight="1" outlineLevel="1" x14ac:dyDescent="0.3">
      <c r="A749" s="56"/>
      <c r="B749" s="60">
        <v>4200</v>
      </c>
      <c r="C749" s="65" t="s">
        <v>86</v>
      </c>
      <c r="D749" s="62"/>
      <c r="E749" s="62"/>
      <c r="F749" s="62"/>
    </row>
    <row r="750" spans="1:6" ht="12" hidden="1" customHeight="1" outlineLevel="1" x14ac:dyDescent="0.3">
      <c r="A750" s="56"/>
      <c r="B750" s="60">
        <v>4300</v>
      </c>
      <c r="C750" s="65" t="s">
        <v>87</v>
      </c>
      <c r="D750" s="62"/>
      <c r="E750" s="62"/>
      <c r="F750" s="62"/>
    </row>
    <row r="751" spans="1:6" ht="12" customHeight="1" collapsed="1" x14ac:dyDescent="0.3">
      <c r="A751" s="56"/>
      <c r="B751" s="17">
        <v>5000</v>
      </c>
      <c r="C751" s="18" t="s">
        <v>88</v>
      </c>
      <c r="D751" s="78">
        <f t="shared" ref="D751:F751" si="219">SUM(D752:D754)</f>
        <v>3484686</v>
      </c>
      <c r="E751" s="78">
        <f t="shared" si="219"/>
        <v>328523</v>
      </c>
      <c r="F751" s="78">
        <f t="shared" si="219"/>
        <v>3813209</v>
      </c>
    </row>
    <row r="752" spans="1:6" ht="12" hidden="1" customHeight="1" outlineLevel="1" x14ac:dyDescent="0.3">
      <c r="A752" s="56"/>
      <c r="B752" s="60">
        <v>5100</v>
      </c>
      <c r="C752" s="66" t="s">
        <v>89</v>
      </c>
      <c r="D752" s="78"/>
      <c r="E752" s="78"/>
      <c r="F752" s="78"/>
    </row>
    <row r="753" spans="1:6" ht="12" customHeight="1" collapsed="1" x14ac:dyDescent="0.3">
      <c r="A753" s="56"/>
      <c r="B753" s="60">
        <v>5200</v>
      </c>
      <c r="C753" s="66" t="s">
        <v>90</v>
      </c>
      <c r="D753" s="62">
        <v>3484686</v>
      </c>
      <c r="E753" s="62">
        <f>228180+100343</f>
        <v>328523</v>
      </c>
      <c r="F753" s="62">
        <f>D753+E753</f>
        <v>3813209</v>
      </c>
    </row>
    <row r="754" spans="1:6" ht="12" hidden="1" customHeight="1" outlineLevel="1" x14ac:dyDescent="0.3">
      <c r="A754" s="56"/>
      <c r="B754" s="60">
        <v>5300</v>
      </c>
      <c r="C754" s="67" t="s">
        <v>91</v>
      </c>
      <c r="D754" s="78"/>
      <c r="E754" s="78"/>
      <c r="F754" s="78">
        <f>D754+E754</f>
        <v>0</v>
      </c>
    </row>
    <row r="755" spans="1:6" ht="12" hidden="1" customHeight="1" outlineLevel="1" x14ac:dyDescent="0.3">
      <c r="A755" s="56"/>
      <c r="B755" s="17">
        <v>6000</v>
      </c>
      <c r="C755" s="18" t="s">
        <v>92</v>
      </c>
      <c r="D755" s="78">
        <f t="shared" ref="D755:F755" si="220">SUM(D756:D759)</f>
        <v>0</v>
      </c>
      <c r="E755" s="78">
        <f t="shared" si="220"/>
        <v>0</v>
      </c>
      <c r="F755" s="78">
        <f t="shared" si="220"/>
        <v>0</v>
      </c>
    </row>
    <row r="756" spans="1:6" ht="12" hidden="1" customHeight="1" outlineLevel="1" x14ac:dyDescent="0.3">
      <c r="A756" s="56"/>
      <c r="B756" s="60">
        <v>6200</v>
      </c>
      <c r="C756" s="66" t="s">
        <v>93</v>
      </c>
      <c r="D756" s="62"/>
      <c r="E756" s="62"/>
      <c r="F756" s="62"/>
    </row>
    <row r="757" spans="1:6" ht="12" hidden="1" customHeight="1" outlineLevel="1" x14ac:dyDescent="0.3">
      <c r="A757" s="56"/>
      <c r="B757" s="60">
        <v>6300</v>
      </c>
      <c r="C757" s="66" t="s">
        <v>94</v>
      </c>
      <c r="D757" s="62"/>
      <c r="E757" s="62"/>
      <c r="F757" s="62"/>
    </row>
    <row r="758" spans="1:6" ht="12" hidden="1" customHeight="1" outlineLevel="1" x14ac:dyDescent="0.3">
      <c r="A758" s="56"/>
      <c r="B758" s="60">
        <v>6400</v>
      </c>
      <c r="C758" s="66" t="s">
        <v>95</v>
      </c>
      <c r="D758" s="62"/>
      <c r="E758" s="62"/>
      <c r="F758" s="62"/>
    </row>
    <row r="759" spans="1:6" ht="12" hidden="1" customHeight="1" outlineLevel="1" x14ac:dyDescent="0.3">
      <c r="A759" s="56"/>
      <c r="B759" s="60">
        <v>6500</v>
      </c>
      <c r="C759" s="67" t="s">
        <v>96</v>
      </c>
      <c r="D759" s="62"/>
      <c r="E759" s="62"/>
      <c r="F759" s="62"/>
    </row>
    <row r="760" spans="1:6" ht="12" hidden="1" customHeight="1" outlineLevel="1" x14ac:dyDescent="0.3">
      <c r="A760" s="56"/>
      <c r="B760" s="17">
        <v>7000</v>
      </c>
      <c r="C760" s="18" t="s">
        <v>97</v>
      </c>
      <c r="D760" s="78">
        <f t="shared" ref="D760:F760" si="221">SUM(D761:D763)</f>
        <v>0</v>
      </c>
      <c r="E760" s="78">
        <f t="shared" si="221"/>
        <v>0</v>
      </c>
      <c r="F760" s="78">
        <f t="shared" si="221"/>
        <v>0</v>
      </c>
    </row>
    <row r="761" spans="1:6" ht="12" hidden="1" customHeight="1" outlineLevel="1" x14ac:dyDescent="0.3">
      <c r="A761" s="56"/>
      <c r="B761" s="68">
        <v>7200</v>
      </c>
      <c r="C761" s="69" t="s">
        <v>98</v>
      </c>
      <c r="D761" s="62"/>
      <c r="E761" s="62"/>
      <c r="F761" s="62"/>
    </row>
    <row r="762" spans="1:6" ht="12" hidden="1" customHeight="1" outlineLevel="1" x14ac:dyDescent="0.3">
      <c r="A762" s="56"/>
      <c r="B762" s="68">
        <v>7500</v>
      </c>
      <c r="C762" s="69" t="s">
        <v>99</v>
      </c>
      <c r="D762" s="62"/>
      <c r="E762" s="62"/>
      <c r="F762" s="62"/>
    </row>
    <row r="763" spans="1:6" ht="12" hidden="1" customHeight="1" outlineLevel="1" x14ac:dyDescent="0.3">
      <c r="A763" s="56"/>
      <c r="B763" s="68">
        <v>7700</v>
      </c>
      <c r="C763" s="69" t="s">
        <v>100</v>
      </c>
      <c r="D763" s="62"/>
      <c r="E763" s="62"/>
      <c r="F763" s="62"/>
    </row>
    <row r="764" spans="1:6" ht="12" hidden="1" customHeight="1" outlineLevel="1" x14ac:dyDescent="0.3">
      <c r="A764" s="56"/>
      <c r="B764" s="70">
        <v>8000</v>
      </c>
      <c r="C764" s="71" t="s">
        <v>101</v>
      </c>
      <c r="D764" s="78">
        <f t="shared" ref="D764:F764" si="222">SUM(D765:D767)</f>
        <v>0</v>
      </c>
      <c r="E764" s="78">
        <f t="shared" si="222"/>
        <v>0</v>
      </c>
      <c r="F764" s="78">
        <f t="shared" si="222"/>
        <v>0</v>
      </c>
    </row>
    <row r="765" spans="1:6" ht="12" hidden="1" customHeight="1" outlineLevel="1" x14ac:dyDescent="0.3">
      <c r="A765" s="56"/>
      <c r="B765" s="72">
        <v>8100</v>
      </c>
      <c r="C765" s="73" t="s">
        <v>102</v>
      </c>
      <c r="D765" s="78"/>
      <c r="E765" s="78"/>
      <c r="F765" s="78"/>
    </row>
    <row r="766" spans="1:6" ht="12" hidden="1" customHeight="1" outlineLevel="1" x14ac:dyDescent="0.3">
      <c r="A766" s="56"/>
      <c r="B766" s="72">
        <v>8600</v>
      </c>
      <c r="C766" s="73" t="s">
        <v>103</v>
      </c>
      <c r="D766" s="78"/>
      <c r="E766" s="78"/>
      <c r="F766" s="78"/>
    </row>
    <row r="767" spans="1:6" ht="12" hidden="1" customHeight="1" outlineLevel="1" x14ac:dyDescent="0.3">
      <c r="A767" s="56"/>
      <c r="B767" s="72">
        <v>8900</v>
      </c>
      <c r="C767" s="73" t="s">
        <v>104</v>
      </c>
      <c r="D767" s="78"/>
      <c r="E767" s="78"/>
      <c r="F767" s="78"/>
    </row>
    <row r="768" spans="1:6" ht="12" customHeight="1" collapsed="1" x14ac:dyDescent="0.3">
      <c r="A768" s="74" t="s">
        <v>146</v>
      </c>
      <c r="B768" s="75"/>
      <c r="C768" s="76" t="s">
        <v>147</v>
      </c>
      <c r="D768" s="77">
        <f t="shared" ref="D768:F768" si="223">D769+D785+D798</f>
        <v>1364532</v>
      </c>
      <c r="E768" s="77">
        <f t="shared" si="223"/>
        <v>0</v>
      </c>
      <c r="F768" s="77">
        <f t="shared" si="223"/>
        <v>1364532</v>
      </c>
    </row>
    <row r="769" spans="1:6" ht="12" customHeight="1" x14ac:dyDescent="0.3">
      <c r="A769" s="45"/>
      <c r="B769" s="46"/>
      <c r="C769" s="47" t="s">
        <v>72</v>
      </c>
      <c r="D769" s="48">
        <f t="shared" ref="D769:F769" si="224">D770+D773+D779+D782+D789+D794</f>
        <v>482584</v>
      </c>
      <c r="E769" s="48">
        <f t="shared" si="224"/>
        <v>0</v>
      </c>
      <c r="F769" s="48">
        <f t="shared" si="224"/>
        <v>482584</v>
      </c>
    </row>
    <row r="770" spans="1:6" ht="12" customHeight="1" x14ac:dyDescent="0.3">
      <c r="A770" s="45"/>
      <c r="B770" s="49">
        <v>1000</v>
      </c>
      <c r="C770" s="50" t="s">
        <v>73</v>
      </c>
      <c r="D770" s="51">
        <f t="shared" ref="D770:F785" si="225">D804+D838</f>
        <v>320041</v>
      </c>
      <c r="E770" s="51">
        <f t="shared" si="225"/>
        <v>-1200</v>
      </c>
      <c r="F770" s="51">
        <f t="shared" si="225"/>
        <v>318841</v>
      </c>
    </row>
    <row r="771" spans="1:6" ht="12" customHeight="1" x14ac:dyDescent="0.3">
      <c r="A771" s="45"/>
      <c r="B771" s="52">
        <v>1100</v>
      </c>
      <c r="C771" s="53" t="s">
        <v>74</v>
      </c>
      <c r="D771" s="54">
        <f t="shared" si="225"/>
        <v>249092</v>
      </c>
      <c r="E771" s="54">
        <f t="shared" si="225"/>
        <v>-2246</v>
      </c>
      <c r="F771" s="54">
        <f t="shared" si="225"/>
        <v>246846</v>
      </c>
    </row>
    <row r="772" spans="1:6" ht="12" customHeight="1" x14ac:dyDescent="0.3">
      <c r="A772" s="45"/>
      <c r="B772" s="52">
        <v>1200</v>
      </c>
      <c r="C772" s="55" t="s">
        <v>75</v>
      </c>
      <c r="D772" s="54">
        <f t="shared" si="225"/>
        <v>70949</v>
      </c>
      <c r="E772" s="54">
        <f t="shared" si="225"/>
        <v>1046</v>
      </c>
      <c r="F772" s="54">
        <f t="shared" si="225"/>
        <v>71995</v>
      </c>
    </row>
    <row r="773" spans="1:6" ht="12" customHeight="1" x14ac:dyDescent="0.3">
      <c r="A773" s="56"/>
      <c r="B773" s="57">
        <v>2000</v>
      </c>
      <c r="C773" s="58" t="s">
        <v>76</v>
      </c>
      <c r="D773" s="59">
        <f t="shared" si="225"/>
        <v>139336</v>
      </c>
      <c r="E773" s="59">
        <f t="shared" si="225"/>
        <v>1200</v>
      </c>
      <c r="F773" s="59">
        <f t="shared" si="225"/>
        <v>140536</v>
      </c>
    </row>
    <row r="774" spans="1:6" ht="12" customHeight="1" x14ac:dyDescent="0.3">
      <c r="A774" s="56"/>
      <c r="B774" s="60">
        <v>2100</v>
      </c>
      <c r="C774" s="61" t="s">
        <v>77</v>
      </c>
      <c r="D774" s="62">
        <f t="shared" si="225"/>
        <v>16827</v>
      </c>
      <c r="E774" s="62">
        <f t="shared" si="225"/>
        <v>-12</v>
      </c>
      <c r="F774" s="62">
        <f t="shared" si="225"/>
        <v>16815</v>
      </c>
    </row>
    <row r="775" spans="1:6" ht="12" customHeight="1" x14ac:dyDescent="0.3">
      <c r="A775" s="56"/>
      <c r="B775" s="60">
        <v>2200</v>
      </c>
      <c r="C775" s="61" t="s">
        <v>78</v>
      </c>
      <c r="D775" s="62">
        <f t="shared" si="225"/>
        <v>50539</v>
      </c>
      <c r="E775" s="62">
        <f t="shared" si="225"/>
        <v>866</v>
      </c>
      <c r="F775" s="62">
        <f t="shared" si="225"/>
        <v>51405</v>
      </c>
    </row>
    <row r="776" spans="1:6" ht="12" customHeight="1" x14ac:dyDescent="0.3">
      <c r="A776" s="56"/>
      <c r="B776" s="60">
        <v>2300</v>
      </c>
      <c r="C776" s="61" t="s">
        <v>79</v>
      </c>
      <c r="D776" s="62">
        <f t="shared" si="225"/>
        <v>67705</v>
      </c>
      <c r="E776" s="62">
        <f t="shared" si="225"/>
        <v>346</v>
      </c>
      <c r="F776" s="62">
        <f t="shared" si="225"/>
        <v>68051</v>
      </c>
    </row>
    <row r="777" spans="1:6" ht="12" hidden="1" customHeight="1" outlineLevel="1" x14ac:dyDescent="0.3">
      <c r="A777" s="56"/>
      <c r="B777" s="60">
        <v>2400</v>
      </c>
      <c r="C777" s="61" t="s">
        <v>80</v>
      </c>
      <c r="D777" s="62">
        <f t="shared" si="225"/>
        <v>0</v>
      </c>
      <c r="E777" s="62">
        <f t="shared" si="225"/>
        <v>0</v>
      </c>
      <c r="F777" s="62">
        <f t="shared" si="225"/>
        <v>0</v>
      </c>
    </row>
    <row r="778" spans="1:6" ht="12" customHeight="1" collapsed="1" x14ac:dyDescent="0.3">
      <c r="A778" s="56"/>
      <c r="B778" s="60">
        <v>2500</v>
      </c>
      <c r="C778" s="61" t="s">
        <v>81</v>
      </c>
      <c r="D778" s="62">
        <f t="shared" si="225"/>
        <v>4265</v>
      </c>
      <c r="E778" s="62">
        <f t="shared" si="225"/>
        <v>0</v>
      </c>
      <c r="F778" s="62">
        <f t="shared" si="225"/>
        <v>4265</v>
      </c>
    </row>
    <row r="779" spans="1:6" ht="12" customHeight="1" x14ac:dyDescent="0.3">
      <c r="A779" s="56"/>
      <c r="B779" s="17">
        <v>3000</v>
      </c>
      <c r="C779" s="63" t="s">
        <v>82</v>
      </c>
      <c r="D779" s="59">
        <f t="shared" si="225"/>
        <v>23207</v>
      </c>
      <c r="E779" s="59">
        <f t="shared" si="225"/>
        <v>0</v>
      </c>
      <c r="F779" s="59">
        <f t="shared" si="225"/>
        <v>23207</v>
      </c>
    </row>
    <row r="780" spans="1:6" ht="12" customHeight="1" x14ac:dyDescent="0.3">
      <c r="A780" s="56"/>
      <c r="B780" s="60">
        <v>3200</v>
      </c>
      <c r="C780" s="61" t="s">
        <v>83</v>
      </c>
      <c r="D780" s="62">
        <f t="shared" si="225"/>
        <v>23207</v>
      </c>
      <c r="E780" s="62">
        <f t="shared" si="225"/>
        <v>0</v>
      </c>
      <c r="F780" s="62">
        <f t="shared" si="225"/>
        <v>23207</v>
      </c>
    </row>
    <row r="781" spans="1:6" ht="12" hidden="1" customHeight="1" outlineLevel="1" x14ac:dyDescent="0.3">
      <c r="A781" s="56"/>
      <c r="B781" s="60">
        <v>3300</v>
      </c>
      <c r="C781" s="61" t="s">
        <v>84</v>
      </c>
      <c r="D781" s="62">
        <f t="shared" si="225"/>
        <v>0</v>
      </c>
      <c r="E781" s="62">
        <f t="shared" si="225"/>
        <v>0</v>
      </c>
      <c r="F781" s="62">
        <f t="shared" si="225"/>
        <v>0</v>
      </c>
    </row>
    <row r="782" spans="1:6" ht="12" hidden="1" customHeight="1" outlineLevel="1" x14ac:dyDescent="0.3">
      <c r="A782" s="56"/>
      <c r="B782" s="17">
        <v>4000</v>
      </c>
      <c r="C782" s="64" t="s">
        <v>85</v>
      </c>
      <c r="D782" s="59">
        <f t="shared" si="225"/>
        <v>0</v>
      </c>
      <c r="E782" s="59">
        <f t="shared" si="225"/>
        <v>0</v>
      </c>
      <c r="F782" s="59">
        <f t="shared" si="225"/>
        <v>0</v>
      </c>
    </row>
    <row r="783" spans="1:6" ht="12" hidden="1" customHeight="1" outlineLevel="1" x14ac:dyDescent="0.3">
      <c r="A783" s="56"/>
      <c r="B783" s="60">
        <v>4200</v>
      </c>
      <c r="C783" s="65" t="s">
        <v>86</v>
      </c>
      <c r="D783" s="62">
        <f t="shared" si="225"/>
        <v>0</v>
      </c>
      <c r="E783" s="62">
        <f t="shared" si="225"/>
        <v>0</v>
      </c>
      <c r="F783" s="62">
        <f t="shared" si="225"/>
        <v>0</v>
      </c>
    </row>
    <row r="784" spans="1:6" ht="12" hidden="1" customHeight="1" outlineLevel="1" x14ac:dyDescent="0.3">
      <c r="A784" s="56"/>
      <c r="B784" s="60">
        <v>4300</v>
      </c>
      <c r="C784" s="65" t="s">
        <v>87</v>
      </c>
      <c r="D784" s="62">
        <f t="shared" si="225"/>
        <v>0</v>
      </c>
      <c r="E784" s="62">
        <f t="shared" si="225"/>
        <v>0</v>
      </c>
      <c r="F784" s="62">
        <f t="shared" si="225"/>
        <v>0</v>
      </c>
    </row>
    <row r="785" spans="1:6" ht="12" customHeight="1" collapsed="1" x14ac:dyDescent="0.3">
      <c r="A785" s="56"/>
      <c r="B785" s="17">
        <v>5000</v>
      </c>
      <c r="C785" s="18" t="s">
        <v>88</v>
      </c>
      <c r="D785" s="59">
        <f t="shared" si="225"/>
        <v>881948</v>
      </c>
      <c r="E785" s="59">
        <f t="shared" si="225"/>
        <v>0</v>
      </c>
      <c r="F785" s="59">
        <f t="shared" si="225"/>
        <v>881948</v>
      </c>
    </row>
    <row r="786" spans="1:6" ht="12" customHeight="1" x14ac:dyDescent="0.3">
      <c r="A786" s="56"/>
      <c r="B786" s="60">
        <v>5100</v>
      </c>
      <c r="C786" s="66" t="s">
        <v>89</v>
      </c>
      <c r="D786" s="62">
        <f t="shared" ref="D786:F801" si="226">D820+D854</f>
        <v>288</v>
      </c>
      <c r="E786" s="62">
        <f t="shared" si="226"/>
        <v>0</v>
      </c>
      <c r="F786" s="62">
        <f t="shared" si="226"/>
        <v>288</v>
      </c>
    </row>
    <row r="787" spans="1:6" ht="12" customHeight="1" x14ac:dyDescent="0.3">
      <c r="A787" s="56"/>
      <c r="B787" s="60">
        <v>5200</v>
      </c>
      <c r="C787" s="66" t="s">
        <v>90</v>
      </c>
      <c r="D787" s="62">
        <f t="shared" si="226"/>
        <v>881660</v>
      </c>
      <c r="E787" s="62">
        <f t="shared" si="226"/>
        <v>0</v>
      </c>
      <c r="F787" s="62">
        <f t="shared" si="226"/>
        <v>881660</v>
      </c>
    </row>
    <row r="788" spans="1:6" ht="12" hidden="1" customHeight="1" outlineLevel="1" x14ac:dyDescent="0.3">
      <c r="A788" s="56"/>
      <c r="B788" s="60">
        <v>5300</v>
      </c>
      <c r="C788" s="67" t="s">
        <v>91</v>
      </c>
      <c r="D788" s="62">
        <f t="shared" si="226"/>
        <v>0</v>
      </c>
      <c r="E788" s="62">
        <f t="shared" si="226"/>
        <v>0</v>
      </c>
      <c r="F788" s="62">
        <f t="shared" si="226"/>
        <v>0</v>
      </c>
    </row>
    <row r="789" spans="1:6" ht="12" hidden="1" customHeight="1" outlineLevel="1" x14ac:dyDescent="0.3">
      <c r="A789" s="56"/>
      <c r="B789" s="17">
        <v>6000</v>
      </c>
      <c r="C789" s="18" t="s">
        <v>92</v>
      </c>
      <c r="D789" s="59">
        <f t="shared" si="226"/>
        <v>0</v>
      </c>
      <c r="E789" s="59">
        <f t="shared" si="226"/>
        <v>0</v>
      </c>
      <c r="F789" s="59">
        <f t="shared" si="226"/>
        <v>0</v>
      </c>
    </row>
    <row r="790" spans="1:6" ht="12" hidden="1" customHeight="1" outlineLevel="1" x14ac:dyDescent="0.3">
      <c r="A790" s="56"/>
      <c r="B790" s="60">
        <v>6200</v>
      </c>
      <c r="C790" s="66" t="s">
        <v>93</v>
      </c>
      <c r="D790" s="62">
        <f t="shared" si="226"/>
        <v>0</v>
      </c>
      <c r="E790" s="62">
        <f t="shared" si="226"/>
        <v>0</v>
      </c>
      <c r="F790" s="62">
        <f t="shared" si="226"/>
        <v>0</v>
      </c>
    </row>
    <row r="791" spans="1:6" ht="12" hidden="1" customHeight="1" outlineLevel="1" x14ac:dyDescent="0.3">
      <c r="A791" s="56"/>
      <c r="B791" s="60">
        <v>6300</v>
      </c>
      <c r="C791" s="66" t="s">
        <v>94</v>
      </c>
      <c r="D791" s="62">
        <f t="shared" si="226"/>
        <v>0</v>
      </c>
      <c r="E791" s="62">
        <f t="shared" si="226"/>
        <v>0</v>
      </c>
      <c r="F791" s="62">
        <f t="shared" si="226"/>
        <v>0</v>
      </c>
    </row>
    <row r="792" spans="1:6" ht="12" hidden="1" customHeight="1" outlineLevel="1" x14ac:dyDescent="0.3">
      <c r="A792" s="56"/>
      <c r="B792" s="60">
        <v>6400</v>
      </c>
      <c r="C792" s="66" t="s">
        <v>95</v>
      </c>
      <c r="D792" s="62">
        <f t="shared" si="226"/>
        <v>0</v>
      </c>
      <c r="E792" s="62">
        <f t="shared" si="226"/>
        <v>0</v>
      </c>
      <c r="F792" s="62">
        <f t="shared" si="226"/>
        <v>0</v>
      </c>
    </row>
    <row r="793" spans="1:6" ht="12" hidden="1" customHeight="1" outlineLevel="1" x14ac:dyDescent="0.3">
      <c r="A793" s="56"/>
      <c r="B793" s="60">
        <v>6500</v>
      </c>
      <c r="C793" s="67" t="s">
        <v>96</v>
      </c>
      <c r="D793" s="62">
        <f t="shared" si="226"/>
        <v>0</v>
      </c>
      <c r="E793" s="62">
        <f t="shared" si="226"/>
        <v>0</v>
      </c>
      <c r="F793" s="62">
        <f t="shared" si="226"/>
        <v>0</v>
      </c>
    </row>
    <row r="794" spans="1:6" ht="12" customHeight="1" collapsed="1" x14ac:dyDescent="0.3">
      <c r="A794" s="56"/>
      <c r="B794" s="17">
        <v>7000</v>
      </c>
      <c r="C794" s="18" t="s">
        <v>97</v>
      </c>
      <c r="D794" s="59">
        <f t="shared" si="226"/>
        <v>0</v>
      </c>
      <c r="E794" s="59">
        <f t="shared" si="226"/>
        <v>0</v>
      </c>
      <c r="F794" s="59">
        <f t="shared" si="226"/>
        <v>0</v>
      </c>
    </row>
    <row r="795" spans="1:6" ht="12" customHeight="1" x14ac:dyDescent="0.3">
      <c r="A795" s="56"/>
      <c r="B795" s="68">
        <v>7200</v>
      </c>
      <c r="C795" s="69" t="s">
        <v>98</v>
      </c>
      <c r="D795" s="62">
        <f t="shared" si="226"/>
        <v>0</v>
      </c>
      <c r="E795" s="62">
        <f t="shared" si="226"/>
        <v>0</v>
      </c>
      <c r="F795" s="62">
        <f t="shared" si="226"/>
        <v>0</v>
      </c>
    </row>
    <row r="796" spans="1:6" ht="12" hidden="1" customHeight="1" outlineLevel="1" x14ac:dyDescent="0.3">
      <c r="A796" s="56"/>
      <c r="B796" s="68">
        <v>7500</v>
      </c>
      <c r="C796" s="69" t="s">
        <v>99</v>
      </c>
      <c r="D796" s="62">
        <f t="shared" si="226"/>
        <v>0</v>
      </c>
      <c r="E796" s="62">
        <f t="shared" si="226"/>
        <v>0</v>
      </c>
      <c r="F796" s="62">
        <f t="shared" si="226"/>
        <v>0</v>
      </c>
    </row>
    <row r="797" spans="1:6" ht="12" hidden="1" customHeight="1" outlineLevel="1" x14ac:dyDescent="0.3">
      <c r="A797" s="56"/>
      <c r="B797" s="68">
        <v>7700</v>
      </c>
      <c r="C797" s="69" t="s">
        <v>100</v>
      </c>
      <c r="D797" s="62">
        <f t="shared" si="226"/>
        <v>0</v>
      </c>
      <c r="E797" s="62">
        <f t="shared" si="226"/>
        <v>0</v>
      </c>
      <c r="F797" s="62">
        <f t="shared" si="226"/>
        <v>0</v>
      </c>
    </row>
    <row r="798" spans="1:6" ht="12" hidden="1" customHeight="1" outlineLevel="1" x14ac:dyDescent="0.3">
      <c r="A798" s="56"/>
      <c r="B798" s="70">
        <v>8000</v>
      </c>
      <c r="C798" s="71" t="s">
        <v>101</v>
      </c>
      <c r="D798" s="59">
        <f t="shared" si="226"/>
        <v>0</v>
      </c>
      <c r="E798" s="59">
        <f t="shared" si="226"/>
        <v>0</v>
      </c>
      <c r="F798" s="59">
        <f t="shared" si="226"/>
        <v>0</v>
      </c>
    </row>
    <row r="799" spans="1:6" ht="12" hidden="1" customHeight="1" outlineLevel="1" x14ac:dyDescent="0.3">
      <c r="A799" s="56"/>
      <c r="B799" s="72">
        <v>8100</v>
      </c>
      <c r="C799" s="73" t="s">
        <v>102</v>
      </c>
      <c r="D799" s="62">
        <f t="shared" si="226"/>
        <v>0</v>
      </c>
      <c r="E799" s="62">
        <f t="shared" si="226"/>
        <v>0</v>
      </c>
      <c r="F799" s="62">
        <f t="shared" si="226"/>
        <v>0</v>
      </c>
    </row>
    <row r="800" spans="1:6" ht="12" hidden="1" customHeight="1" outlineLevel="1" x14ac:dyDescent="0.3">
      <c r="A800" s="56"/>
      <c r="B800" s="72">
        <v>8600</v>
      </c>
      <c r="C800" s="73" t="s">
        <v>103</v>
      </c>
      <c r="D800" s="62">
        <f t="shared" si="226"/>
        <v>0</v>
      </c>
      <c r="E800" s="62">
        <f t="shared" si="226"/>
        <v>0</v>
      </c>
      <c r="F800" s="62">
        <f t="shared" si="226"/>
        <v>0</v>
      </c>
    </row>
    <row r="801" spans="1:6" ht="12" hidden="1" customHeight="1" outlineLevel="1" x14ac:dyDescent="0.3">
      <c r="A801" s="56"/>
      <c r="B801" s="72">
        <v>8900</v>
      </c>
      <c r="C801" s="73" t="s">
        <v>104</v>
      </c>
      <c r="D801" s="62">
        <f t="shared" si="226"/>
        <v>0</v>
      </c>
      <c r="E801" s="62">
        <f t="shared" si="226"/>
        <v>0</v>
      </c>
      <c r="F801" s="62">
        <f t="shared" si="226"/>
        <v>0</v>
      </c>
    </row>
    <row r="802" spans="1:6" ht="12" customHeight="1" collapsed="1" x14ac:dyDescent="0.3">
      <c r="A802" s="90" t="s">
        <v>148</v>
      </c>
      <c r="B802" s="91"/>
      <c r="C802" s="92" t="s">
        <v>149</v>
      </c>
      <c r="D802" s="93">
        <f t="shared" ref="D802:F802" si="227">D803+D819+D832</f>
        <v>489247</v>
      </c>
      <c r="E802" s="93">
        <f t="shared" si="227"/>
        <v>0</v>
      </c>
      <c r="F802" s="93">
        <f t="shared" si="227"/>
        <v>489247</v>
      </c>
    </row>
    <row r="803" spans="1:6" ht="12" customHeight="1" x14ac:dyDescent="0.3">
      <c r="A803" s="45"/>
      <c r="B803" s="46"/>
      <c r="C803" s="47" t="s">
        <v>72</v>
      </c>
      <c r="D803" s="48">
        <f t="shared" ref="D803:F803" si="228">D804+D807+D813+D816+D823+D828</f>
        <v>456918</v>
      </c>
      <c r="E803" s="48">
        <f t="shared" si="228"/>
        <v>0</v>
      </c>
      <c r="F803" s="48">
        <f t="shared" si="228"/>
        <v>456918</v>
      </c>
    </row>
    <row r="804" spans="1:6" ht="12" customHeight="1" x14ac:dyDescent="0.3">
      <c r="A804" s="45"/>
      <c r="B804" s="49">
        <v>1000</v>
      </c>
      <c r="C804" s="50" t="s">
        <v>73</v>
      </c>
      <c r="D804" s="48">
        <f t="shared" ref="D804:F804" si="229">SUM(D805:D806)</f>
        <v>320041</v>
      </c>
      <c r="E804" s="48">
        <f t="shared" si="229"/>
        <v>-1200</v>
      </c>
      <c r="F804" s="48">
        <f t="shared" si="229"/>
        <v>318841</v>
      </c>
    </row>
    <row r="805" spans="1:6" ht="12" customHeight="1" x14ac:dyDescent="0.3">
      <c r="A805" s="45"/>
      <c r="B805" s="52">
        <v>1100</v>
      </c>
      <c r="C805" s="53" t="s">
        <v>74</v>
      </c>
      <c r="D805" s="54">
        <v>249092</v>
      </c>
      <c r="E805" s="54">
        <v>-2246</v>
      </c>
      <c r="F805" s="54">
        <f>D805+E805</f>
        <v>246846</v>
      </c>
    </row>
    <row r="806" spans="1:6" ht="12" customHeight="1" x14ac:dyDescent="0.3">
      <c r="A806" s="45"/>
      <c r="B806" s="52">
        <v>1200</v>
      </c>
      <c r="C806" s="55" t="s">
        <v>75</v>
      </c>
      <c r="D806" s="54">
        <v>70949</v>
      </c>
      <c r="E806" s="54">
        <v>1046</v>
      </c>
      <c r="F806" s="54">
        <f>D806+E806</f>
        <v>71995</v>
      </c>
    </row>
    <row r="807" spans="1:6" ht="12" customHeight="1" x14ac:dyDescent="0.3">
      <c r="A807" s="56"/>
      <c r="B807" s="57">
        <v>2000</v>
      </c>
      <c r="C807" s="58" t="s">
        <v>76</v>
      </c>
      <c r="D807" s="78">
        <f t="shared" ref="D807:F807" si="230">SUM(D808:D812)</f>
        <v>113670</v>
      </c>
      <c r="E807" s="78">
        <f t="shared" si="230"/>
        <v>1200</v>
      </c>
      <c r="F807" s="78">
        <f t="shared" si="230"/>
        <v>114870</v>
      </c>
    </row>
    <row r="808" spans="1:6" ht="12" customHeight="1" x14ac:dyDescent="0.3">
      <c r="A808" s="56"/>
      <c r="B808" s="60">
        <v>2100</v>
      </c>
      <c r="C808" s="61" t="s">
        <v>77</v>
      </c>
      <c r="D808" s="62">
        <v>16827</v>
      </c>
      <c r="E808" s="62">
        <v>-12</v>
      </c>
      <c r="F808" s="62">
        <f t="shared" ref="F808:F812" si="231">D808+E808</f>
        <v>16815</v>
      </c>
    </row>
    <row r="809" spans="1:6" ht="12" customHeight="1" x14ac:dyDescent="0.3">
      <c r="A809" s="56"/>
      <c r="B809" s="60">
        <v>2200</v>
      </c>
      <c r="C809" s="61" t="s">
        <v>78</v>
      </c>
      <c r="D809" s="62">
        <v>49873</v>
      </c>
      <c r="E809" s="62">
        <v>866</v>
      </c>
      <c r="F809" s="62">
        <f t="shared" si="231"/>
        <v>50739</v>
      </c>
    </row>
    <row r="810" spans="1:6" ht="12" customHeight="1" x14ac:dyDescent="0.3">
      <c r="A810" s="56"/>
      <c r="B810" s="60">
        <v>2300</v>
      </c>
      <c r="C810" s="61" t="s">
        <v>79</v>
      </c>
      <c r="D810" s="62">
        <v>42705</v>
      </c>
      <c r="E810" s="62">
        <v>346</v>
      </c>
      <c r="F810" s="62">
        <f t="shared" si="231"/>
        <v>43051</v>
      </c>
    </row>
    <row r="811" spans="1:6" ht="12" hidden="1" customHeight="1" outlineLevel="1" x14ac:dyDescent="0.3">
      <c r="A811" s="56"/>
      <c r="B811" s="60">
        <v>2400</v>
      </c>
      <c r="C811" s="61" t="s">
        <v>80</v>
      </c>
      <c r="D811" s="62"/>
      <c r="E811" s="62"/>
      <c r="F811" s="62">
        <f t="shared" si="231"/>
        <v>0</v>
      </c>
    </row>
    <row r="812" spans="1:6" ht="12" customHeight="1" collapsed="1" x14ac:dyDescent="0.3">
      <c r="A812" s="56"/>
      <c r="B812" s="60">
        <v>2500</v>
      </c>
      <c r="C812" s="61" t="s">
        <v>81</v>
      </c>
      <c r="D812" s="62">
        <v>4265</v>
      </c>
      <c r="E812" s="62"/>
      <c r="F812" s="62">
        <f t="shared" si="231"/>
        <v>4265</v>
      </c>
    </row>
    <row r="813" spans="1:6" ht="12" customHeight="1" x14ac:dyDescent="0.3">
      <c r="A813" s="56"/>
      <c r="B813" s="17">
        <v>3000</v>
      </c>
      <c r="C813" s="63" t="s">
        <v>82</v>
      </c>
      <c r="D813" s="78">
        <f t="shared" ref="D813:F813" si="232">SUM(D814:D815)</f>
        <v>23207</v>
      </c>
      <c r="E813" s="78">
        <f t="shared" si="232"/>
        <v>0</v>
      </c>
      <c r="F813" s="78">
        <f t="shared" si="232"/>
        <v>23207</v>
      </c>
    </row>
    <row r="814" spans="1:6" ht="12" customHeight="1" x14ac:dyDescent="0.3">
      <c r="A814" s="56"/>
      <c r="B814" s="60">
        <v>3200</v>
      </c>
      <c r="C814" s="61" t="s">
        <v>83</v>
      </c>
      <c r="D814" s="62">
        <v>23207</v>
      </c>
      <c r="E814" s="62"/>
      <c r="F814" s="62">
        <f>D814+E814</f>
        <v>23207</v>
      </c>
    </row>
    <row r="815" spans="1:6" ht="12" hidden="1" customHeight="1" outlineLevel="1" x14ac:dyDescent="0.3">
      <c r="A815" s="56"/>
      <c r="B815" s="60">
        <v>3300</v>
      </c>
      <c r="C815" s="61" t="s">
        <v>84</v>
      </c>
      <c r="D815" s="62"/>
      <c r="E815" s="62"/>
      <c r="F815" s="62"/>
    </row>
    <row r="816" spans="1:6" ht="12" hidden="1" customHeight="1" outlineLevel="1" x14ac:dyDescent="0.3">
      <c r="A816" s="56"/>
      <c r="B816" s="17">
        <v>4000</v>
      </c>
      <c r="C816" s="64" t="s">
        <v>85</v>
      </c>
      <c r="D816" s="78">
        <f t="shared" ref="D816:F816" si="233">SUM(D817:D818)</f>
        <v>0</v>
      </c>
      <c r="E816" s="78">
        <f t="shared" si="233"/>
        <v>0</v>
      </c>
      <c r="F816" s="78">
        <f t="shared" si="233"/>
        <v>0</v>
      </c>
    </row>
    <row r="817" spans="1:6" ht="12" hidden="1" customHeight="1" outlineLevel="1" x14ac:dyDescent="0.3">
      <c r="A817" s="56"/>
      <c r="B817" s="60">
        <v>4200</v>
      </c>
      <c r="C817" s="65" t="s">
        <v>86</v>
      </c>
      <c r="D817" s="62"/>
      <c r="E817" s="62"/>
      <c r="F817" s="62"/>
    </row>
    <row r="818" spans="1:6" ht="12" hidden="1" customHeight="1" outlineLevel="1" x14ac:dyDescent="0.3">
      <c r="A818" s="56"/>
      <c r="B818" s="60">
        <v>4300</v>
      </c>
      <c r="C818" s="65" t="s">
        <v>87</v>
      </c>
      <c r="D818" s="62"/>
      <c r="E818" s="62"/>
      <c r="F818" s="62"/>
    </row>
    <row r="819" spans="1:6" ht="12" customHeight="1" collapsed="1" x14ac:dyDescent="0.3">
      <c r="A819" s="56"/>
      <c r="B819" s="17">
        <v>5000</v>
      </c>
      <c r="C819" s="18" t="s">
        <v>88</v>
      </c>
      <c r="D819" s="78">
        <f t="shared" ref="D819:F819" si="234">SUM(D820:D822)</f>
        <v>32329</v>
      </c>
      <c r="E819" s="78">
        <f t="shared" si="234"/>
        <v>0</v>
      </c>
      <c r="F819" s="78">
        <f t="shared" si="234"/>
        <v>32329</v>
      </c>
    </row>
    <row r="820" spans="1:6" ht="12" customHeight="1" x14ac:dyDescent="0.3">
      <c r="A820" s="56"/>
      <c r="B820" s="60">
        <v>5100</v>
      </c>
      <c r="C820" s="66" t="s">
        <v>89</v>
      </c>
      <c r="D820" s="62">
        <v>288</v>
      </c>
      <c r="E820" s="62"/>
      <c r="F820" s="62">
        <f t="shared" ref="F820:F821" si="235">D820+E820</f>
        <v>288</v>
      </c>
    </row>
    <row r="821" spans="1:6" ht="12" customHeight="1" x14ac:dyDescent="0.3">
      <c r="A821" s="56"/>
      <c r="B821" s="60">
        <v>5200</v>
      </c>
      <c r="C821" s="66" t="s">
        <v>90</v>
      </c>
      <c r="D821" s="62">
        <v>32041</v>
      </c>
      <c r="E821" s="62"/>
      <c r="F821" s="62">
        <f t="shared" si="235"/>
        <v>32041</v>
      </c>
    </row>
    <row r="822" spans="1:6" ht="12" hidden="1" customHeight="1" outlineLevel="1" x14ac:dyDescent="0.3">
      <c r="A822" s="56"/>
      <c r="B822" s="60">
        <v>5300</v>
      </c>
      <c r="C822" s="67" t="s">
        <v>91</v>
      </c>
      <c r="D822" s="78"/>
      <c r="E822" s="78"/>
      <c r="F822" s="78"/>
    </row>
    <row r="823" spans="1:6" ht="12" hidden="1" customHeight="1" outlineLevel="1" x14ac:dyDescent="0.3">
      <c r="A823" s="56"/>
      <c r="B823" s="17">
        <v>6000</v>
      </c>
      <c r="C823" s="18" t="s">
        <v>92</v>
      </c>
      <c r="D823" s="78">
        <f t="shared" ref="D823:F823" si="236">SUM(D824:D827)</f>
        <v>0</v>
      </c>
      <c r="E823" s="78">
        <f t="shared" si="236"/>
        <v>0</v>
      </c>
      <c r="F823" s="78">
        <f t="shared" si="236"/>
        <v>0</v>
      </c>
    </row>
    <row r="824" spans="1:6" ht="12" hidden="1" customHeight="1" outlineLevel="1" x14ac:dyDescent="0.3">
      <c r="A824" s="56"/>
      <c r="B824" s="60">
        <v>6200</v>
      </c>
      <c r="C824" s="66" t="s">
        <v>93</v>
      </c>
      <c r="D824" s="62"/>
      <c r="E824" s="62"/>
      <c r="F824" s="62"/>
    </row>
    <row r="825" spans="1:6" ht="12" hidden="1" customHeight="1" outlineLevel="1" x14ac:dyDescent="0.3">
      <c r="A825" s="56"/>
      <c r="B825" s="60">
        <v>6300</v>
      </c>
      <c r="C825" s="66" t="s">
        <v>94</v>
      </c>
      <c r="D825" s="62"/>
      <c r="E825" s="62"/>
      <c r="F825" s="62"/>
    </row>
    <row r="826" spans="1:6" ht="12" hidden="1" customHeight="1" outlineLevel="1" x14ac:dyDescent="0.3">
      <c r="A826" s="56"/>
      <c r="B826" s="60">
        <v>6400</v>
      </c>
      <c r="C826" s="66" t="s">
        <v>95</v>
      </c>
      <c r="D826" s="62"/>
      <c r="E826" s="62"/>
      <c r="F826" s="62"/>
    </row>
    <row r="827" spans="1:6" ht="12" hidden="1" customHeight="1" outlineLevel="1" x14ac:dyDescent="0.3">
      <c r="A827" s="56"/>
      <c r="B827" s="60">
        <v>6500</v>
      </c>
      <c r="C827" s="67" t="s">
        <v>96</v>
      </c>
      <c r="D827" s="62"/>
      <c r="E827" s="62"/>
      <c r="F827" s="62"/>
    </row>
    <row r="828" spans="1:6" ht="12" customHeight="1" collapsed="1" x14ac:dyDescent="0.3">
      <c r="A828" s="56"/>
      <c r="B828" s="17">
        <v>7000</v>
      </c>
      <c r="C828" s="18" t="s">
        <v>97</v>
      </c>
      <c r="D828" s="78">
        <f t="shared" ref="D828:F828" si="237">SUM(D829:D831)</f>
        <v>0</v>
      </c>
      <c r="E828" s="78">
        <f t="shared" si="237"/>
        <v>0</v>
      </c>
      <c r="F828" s="78">
        <f t="shared" si="237"/>
        <v>0</v>
      </c>
    </row>
    <row r="829" spans="1:6" ht="12" customHeight="1" x14ac:dyDescent="0.3">
      <c r="A829" s="56"/>
      <c r="B829" s="68">
        <v>7200</v>
      </c>
      <c r="C829" s="69" t="s">
        <v>98</v>
      </c>
      <c r="D829" s="62"/>
      <c r="E829" s="62"/>
      <c r="F829" s="62">
        <f>D829+E829</f>
        <v>0</v>
      </c>
    </row>
    <row r="830" spans="1:6" ht="12" hidden="1" customHeight="1" outlineLevel="1" x14ac:dyDescent="0.3">
      <c r="A830" s="56"/>
      <c r="B830" s="68">
        <v>7500</v>
      </c>
      <c r="C830" s="69" t="s">
        <v>99</v>
      </c>
      <c r="D830" s="62"/>
      <c r="E830" s="62"/>
      <c r="F830" s="62"/>
    </row>
    <row r="831" spans="1:6" ht="12" hidden="1" customHeight="1" outlineLevel="1" x14ac:dyDescent="0.3">
      <c r="A831" s="56"/>
      <c r="B831" s="68">
        <v>7700</v>
      </c>
      <c r="C831" s="69" t="s">
        <v>100</v>
      </c>
      <c r="D831" s="62"/>
      <c r="E831" s="62"/>
      <c r="F831" s="62"/>
    </row>
    <row r="832" spans="1:6" ht="12" hidden="1" customHeight="1" outlineLevel="1" x14ac:dyDescent="0.3">
      <c r="A832" s="56"/>
      <c r="B832" s="70">
        <v>8000</v>
      </c>
      <c r="C832" s="71" t="s">
        <v>101</v>
      </c>
      <c r="D832" s="78">
        <f t="shared" ref="D832:F832" si="238">SUM(D833:D835)</f>
        <v>0</v>
      </c>
      <c r="E832" s="78">
        <f t="shared" si="238"/>
        <v>0</v>
      </c>
      <c r="F832" s="78">
        <f t="shared" si="238"/>
        <v>0</v>
      </c>
    </row>
    <row r="833" spans="1:6" ht="12" hidden="1" customHeight="1" outlineLevel="1" x14ac:dyDescent="0.3">
      <c r="A833" s="56"/>
      <c r="B833" s="72">
        <v>8100</v>
      </c>
      <c r="C833" s="73" t="s">
        <v>102</v>
      </c>
      <c r="D833" s="78"/>
      <c r="E833" s="78"/>
      <c r="F833" s="78"/>
    </row>
    <row r="834" spans="1:6" ht="12" hidden="1" customHeight="1" outlineLevel="1" x14ac:dyDescent="0.3">
      <c r="A834" s="56"/>
      <c r="B834" s="72">
        <v>8600</v>
      </c>
      <c r="C834" s="73" t="s">
        <v>103</v>
      </c>
      <c r="D834" s="78"/>
      <c r="E834" s="78"/>
      <c r="F834" s="78"/>
    </row>
    <row r="835" spans="1:6" ht="12" hidden="1" customHeight="1" outlineLevel="1" x14ac:dyDescent="0.3">
      <c r="A835" s="56"/>
      <c r="B835" s="72">
        <v>8900</v>
      </c>
      <c r="C835" s="73" t="s">
        <v>104</v>
      </c>
      <c r="D835" s="78"/>
      <c r="E835" s="78"/>
      <c r="F835" s="78"/>
    </row>
    <row r="836" spans="1:6" ht="12" customHeight="1" collapsed="1" x14ac:dyDescent="0.3">
      <c r="A836" s="90" t="s">
        <v>150</v>
      </c>
      <c r="B836" s="91"/>
      <c r="C836" s="92" t="s">
        <v>151</v>
      </c>
      <c r="D836" s="93">
        <f t="shared" ref="D836:F836" si="239">D837+D853+D866</f>
        <v>875285</v>
      </c>
      <c r="E836" s="93">
        <f t="shared" si="239"/>
        <v>0</v>
      </c>
      <c r="F836" s="93">
        <f t="shared" si="239"/>
        <v>875285</v>
      </c>
    </row>
    <row r="837" spans="1:6" ht="12" customHeight="1" collapsed="1" x14ac:dyDescent="0.3">
      <c r="A837" s="45"/>
      <c r="B837" s="46"/>
      <c r="C837" s="47" t="s">
        <v>72</v>
      </c>
      <c r="D837" s="48">
        <f t="shared" ref="D837:F837" si="240">D838+D841+D847+D850+D857+D862</f>
        <v>25666</v>
      </c>
      <c r="E837" s="48">
        <f t="shared" si="240"/>
        <v>0</v>
      </c>
      <c r="F837" s="48">
        <f t="shared" si="240"/>
        <v>25666</v>
      </c>
    </row>
    <row r="838" spans="1:6" ht="12" customHeight="1" x14ac:dyDescent="0.3">
      <c r="A838" s="45"/>
      <c r="B838" s="49">
        <v>1000</v>
      </c>
      <c r="C838" s="50" t="s">
        <v>73</v>
      </c>
      <c r="D838" s="48">
        <f t="shared" ref="D838:F838" si="241">SUM(D839:D840)</f>
        <v>0</v>
      </c>
      <c r="E838" s="48">
        <f t="shared" si="241"/>
        <v>0</v>
      </c>
      <c r="F838" s="48">
        <f t="shared" si="241"/>
        <v>0</v>
      </c>
    </row>
    <row r="839" spans="1:6" ht="12" customHeight="1" x14ac:dyDescent="0.3">
      <c r="A839" s="45"/>
      <c r="B839" s="52">
        <v>1100</v>
      </c>
      <c r="C839" s="53" t="s">
        <v>74</v>
      </c>
      <c r="D839" s="54"/>
      <c r="E839" s="54"/>
      <c r="F839" s="54">
        <f t="shared" ref="F839:F840" si="242">D839+E839</f>
        <v>0</v>
      </c>
    </row>
    <row r="840" spans="1:6" ht="12" customHeight="1" x14ac:dyDescent="0.3">
      <c r="A840" s="45"/>
      <c r="B840" s="52">
        <v>1200</v>
      </c>
      <c r="C840" s="55" t="s">
        <v>75</v>
      </c>
      <c r="D840" s="54"/>
      <c r="E840" s="54"/>
      <c r="F840" s="54">
        <f t="shared" si="242"/>
        <v>0</v>
      </c>
    </row>
    <row r="841" spans="1:6" ht="12" customHeight="1" x14ac:dyDescent="0.3">
      <c r="A841" s="56"/>
      <c r="B841" s="57">
        <v>2000</v>
      </c>
      <c r="C841" s="58" t="s">
        <v>76</v>
      </c>
      <c r="D841" s="78">
        <f t="shared" ref="D841:F841" si="243">SUM(D842:D846)</f>
        <v>25666</v>
      </c>
      <c r="E841" s="78">
        <f t="shared" si="243"/>
        <v>0</v>
      </c>
      <c r="F841" s="78">
        <f t="shared" si="243"/>
        <v>25666</v>
      </c>
    </row>
    <row r="842" spans="1:6" ht="12" hidden="1" customHeight="1" outlineLevel="1" x14ac:dyDescent="0.3">
      <c r="A842" s="56"/>
      <c r="B842" s="60">
        <v>2100</v>
      </c>
      <c r="C842" s="61" t="s">
        <v>77</v>
      </c>
      <c r="D842" s="62"/>
      <c r="E842" s="62"/>
      <c r="F842" s="62"/>
    </row>
    <row r="843" spans="1:6" ht="12" customHeight="1" collapsed="1" x14ac:dyDescent="0.3">
      <c r="A843" s="56"/>
      <c r="B843" s="60">
        <v>2200</v>
      </c>
      <c r="C843" s="61" t="s">
        <v>78</v>
      </c>
      <c r="D843" s="62">
        <v>666</v>
      </c>
      <c r="E843" s="62"/>
      <c r="F843" s="62">
        <f>D843+E843</f>
        <v>666</v>
      </c>
    </row>
    <row r="844" spans="1:6" ht="12" customHeight="1" x14ac:dyDescent="0.3">
      <c r="A844" s="56"/>
      <c r="B844" s="60">
        <v>2300</v>
      </c>
      <c r="C844" s="61" t="s">
        <v>79</v>
      </c>
      <c r="D844" s="62">
        <v>25000</v>
      </c>
      <c r="E844" s="62"/>
      <c r="F844" s="62">
        <f t="shared" ref="F844:F846" si="244">D844+E844</f>
        <v>25000</v>
      </c>
    </row>
    <row r="845" spans="1:6" ht="12" hidden="1" customHeight="1" outlineLevel="1" x14ac:dyDescent="0.3">
      <c r="A845" s="56"/>
      <c r="B845" s="60">
        <v>2400</v>
      </c>
      <c r="C845" s="61" t="s">
        <v>80</v>
      </c>
      <c r="D845" s="62"/>
      <c r="E845" s="62"/>
      <c r="F845" s="62">
        <f t="shared" si="244"/>
        <v>0</v>
      </c>
    </row>
    <row r="846" spans="1:6" ht="12" hidden="1" customHeight="1" outlineLevel="1" x14ac:dyDescent="0.3">
      <c r="A846" s="56"/>
      <c r="B846" s="60">
        <v>2500</v>
      </c>
      <c r="C846" s="61" t="s">
        <v>81</v>
      </c>
      <c r="D846" s="62"/>
      <c r="E846" s="62"/>
      <c r="F846" s="62">
        <f t="shared" si="244"/>
        <v>0</v>
      </c>
    </row>
    <row r="847" spans="1:6" ht="12" hidden="1" customHeight="1" outlineLevel="1" x14ac:dyDescent="0.3">
      <c r="A847" s="56"/>
      <c r="B847" s="17">
        <v>3000</v>
      </c>
      <c r="C847" s="63" t="s">
        <v>82</v>
      </c>
      <c r="D847" s="78">
        <f t="shared" ref="D847:F847" si="245">SUM(D848:D849)</f>
        <v>0</v>
      </c>
      <c r="E847" s="78">
        <f t="shared" si="245"/>
        <v>0</v>
      </c>
      <c r="F847" s="78">
        <f t="shared" si="245"/>
        <v>0</v>
      </c>
    </row>
    <row r="848" spans="1:6" ht="12" hidden="1" customHeight="1" outlineLevel="1" x14ac:dyDescent="0.3">
      <c r="A848" s="56"/>
      <c r="B848" s="60">
        <v>3200</v>
      </c>
      <c r="C848" s="61" t="s">
        <v>83</v>
      </c>
      <c r="D848" s="62"/>
      <c r="E848" s="62"/>
      <c r="F848" s="62"/>
    </row>
    <row r="849" spans="1:6" ht="12" hidden="1" customHeight="1" outlineLevel="1" x14ac:dyDescent="0.3">
      <c r="A849" s="56"/>
      <c r="B849" s="60">
        <v>3300</v>
      </c>
      <c r="C849" s="61" t="s">
        <v>84</v>
      </c>
      <c r="D849" s="62"/>
      <c r="E849" s="62"/>
      <c r="F849" s="62"/>
    </row>
    <row r="850" spans="1:6" ht="12" hidden="1" customHeight="1" outlineLevel="1" x14ac:dyDescent="0.3">
      <c r="A850" s="56"/>
      <c r="B850" s="17">
        <v>4000</v>
      </c>
      <c r="C850" s="64" t="s">
        <v>85</v>
      </c>
      <c r="D850" s="78">
        <f t="shared" ref="D850:F850" si="246">SUM(D851:D852)</f>
        <v>0</v>
      </c>
      <c r="E850" s="78">
        <f t="shared" si="246"/>
        <v>0</v>
      </c>
      <c r="F850" s="78">
        <f t="shared" si="246"/>
        <v>0</v>
      </c>
    </row>
    <row r="851" spans="1:6" ht="12" hidden="1" customHeight="1" outlineLevel="1" x14ac:dyDescent="0.3">
      <c r="A851" s="56"/>
      <c r="B851" s="60">
        <v>4200</v>
      </c>
      <c r="C851" s="65" t="s">
        <v>86</v>
      </c>
      <c r="D851" s="62"/>
      <c r="E851" s="62"/>
      <c r="F851" s="62"/>
    </row>
    <row r="852" spans="1:6" ht="12" hidden="1" customHeight="1" outlineLevel="1" x14ac:dyDescent="0.3">
      <c r="A852" s="56"/>
      <c r="B852" s="60">
        <v>4300</v>
      </c>
      <c r="C852" s="65" t="s">
        <v>87</v>
      </c>
      <c r="D852" s="62"/>
      <c r="E852" s="62"/>
      <c r="F852" s="62"/>
    </row>
    <row r="853" spans="1:6" ht="12" customHeight="1" collapsed="1" x14ac:dyDescent="0.3">
      <c r="A853" s="56"/>
      <c r="B853" s="17">
        <v>5000</v>
      </c>
      <c r="C853" s="18" t="s">
        <v>88</v>
      </c>
      <c r="D853" s="78">
        <f t="shared" ref="D853:F853" si="247">SUM(D854:D856)</f>
        <v>849619</v>
      </c>
      <c r="E853" s="78">
        <f t="shared" si="247"/>
        <v>0</v>
      </c>
      <c r="F853" s="78">
        <f t="shared" si="247"/>
        <v>849619</v>
      </c>
    </row>
    <row r="854" spans="1:6" ht="12" customHeight="1" x14ac:dyDescent="0.3">
      <c r="A854" s="56"/>
      <c r="B854" s="60">
        <v>5100</v>
      </c>
      <c r="C854" s="66" t="s">
        <v>89</v>
      </c>
      <c r="D854" s="78">
        <v>0</v>
      </c>
      <c r="E854" s="78">
        <v>0</v>
      </c>
      <c r="F854" s="78">
        <v>0</v>
      </c>
    </row>
    <row r="855" spans="1:6" ht="12" customHeight="1" x14ac:dyDescent="0.3">
      <c r="A855" s="56"/>
      <c r="B855" s="60">
        <v>5200</v>
      </c>
      <c r="C855" s="66" t="s">
        <v>90</v>
      </c>
      <c r="D855" s="62">
        <v>849619</v>
      </c>
      <c r="E855" s="62"/>
      <c r="F855" s="62">
        <f>D855+E855</f>
        <v>849619</v>
      </c>
    </row>
    <row r="856" spans="1:6" ht="12" hidden="1" customHeight="1" outlineLevel="1" x14ac:dyDescent="0.3">
      <c r="A856" s="56"/>
      <c r="B856" s="60">
        <v>5300</v>
      </c>
      <c r="C856" s="67" t="s">
        <v>91</v>
      </c>
      <c r="D856" s="78"/>
      <c r="E856" s="78"/>
      <c r="F856" s="78"/>
    </row>
    <row r="857" spans="1:6" ht="12" hidden="1" customHeight="1" outlineLevel="1" x14ac:dyDescent="0.3">
      <c r="A857" s="56"/>
      <c r="B857" s="17">
        <v>6000</v>
      </c>
      <c r="C857" s="18" t="s">
        <v>92</v>
      </c>
      <c r="D857" s="78">
        <f t="shared" ref="D857:F857" si="248">SUM(D858:D861)</f>
        <v>0</v>
      </c>
      <c r="E857" s="78">
        <f t="shared" si="248"/>
        <v>0</v>
      </c>
      <c r="F857" s="78">
        <f t="shared" si="248"/>
        <v>0</v>
      </c>
    </row>
    <row r="858" spans="1:6" ht="12" hidden="1" customHeight="1" outlineLevel="1" x14ac:dyDescent="0.3">
      <c r="A858" s="56"/>
      <c r="B858" s="60">
        <v>6200</v>
      </c>
      <c r="C858" s="66" t="s">
        <v>93</v>
      </c>
      <c r="D858" s="62"/>
      <c r="E858" s="62"/>
      <c r="F858" s="62"/>
    </row>
    <row r="859" spans="1:6" ht="12" hidden="1" customHeight="1" outlineLevel="1" x14ac:dyDescent="0.3">
      <c r="A859" s="56"/>
      <c r="B859" s="60">
        <v>6300</v>
      </c>
      <c r="C859" s="66" t="s">
        <v>94</v>
      </c>
      <c r="D859" s="62"/>
      <c r="E859" s="62"/>
      <c r="F859" s="62"/>
    </row>
    <row r="860" spans="1:6" ht="12" hidden="1" customHeight="1" outlineLevel="1" x14ac:dyDescent="0.3">
      <c r="A860" s="56"/>
      <c r="B860" s="60">
        <v>6400</v>
      </c>
      <c r="C860" s="66" t="s">
        <v>95</v>
      </c>
      <c r="D860" s="62"/>
      <c r="E860" s="62"/>
      <c r="F860" s="62"/>
    </row>
    <row r="861" spans="1:6" ht="12" hidden="1" customHeight="1" outlineLevel="1" x14ac:dyDescent="0.3">
      <c r="A861" s="56"/>
      <c r="B861" s="60">
        <v>6500</v>
      </c>
      <c r="C861" s="67" t="s">
        <v>96</v>
      </c>
      <c r="D861" s="62"/>
      <c r="E861" s="62"/>
      <c r="F861" s="62"/>
    </row>
    <row r="862" spans="1:6" ht="12" hidden="1" customHeight="1" outlineLevel="1" x14ac:dyDescent="0.3">
      <c r="A862" s="56"/>
      <c r="B862" s="17">
        <v>7000</v>
      </c>
      <c r="C862" s="18" t="s">
        <v>97</v>
      </c>
      <c r="D862" s="78">
        <f t="shared" ref="D862:F862" si="249">SUM(D863:D865)</f>
        <v>0</v>
      </c>
      <c r="E862" s="78">
        <f t="shared" si="249"/>
        <v>0</v>
      </c>
      <c r="F862" s="78">
        <f t="shared" si="249"/>
        <v>0</v>
      </c>
    </row>
    <row r="863" spans="1:6" ht="12" hidden="1" customHeight="1" outlineLevel="1" x14ac:dyDescent="0.3">
      <c r="A863" s="56"/>
      <c r="B863" s="68">
        <v>7200</v>
      </c>
      <c r="C863" s="69" t="s">
        <v>98</v>
      </c>
      <c r="D863" s="62"/>
      <c r="E863" s="62"/>
      <c r="F863" s="62"/>
    </row>
    <row r="864" spans="1:6" ht="12" hidden="1" customHeight="1" outlineLevel="1" x14ac:dyDescent="0.3">
      <c r="A864" s="56"/>
      <c r="B864" s="68">
        <v>7500</v>
      </c>
      <c r="C864" s="69" t="s">
        <v>99</v>
      </c>
      <c r="D864" s="62"/>
      <c r="E864" s="62"/>
      <c r="F864" s="62"/>
    </row>
    <row r="865" spans="1:6" ht="12" hidden="1" customHeight="1" outlineLevel="1" x14ac:dyDescent="0.3">
      <c r="A865" s="56"/>
      <c r="B865" s="68">
        <v>7700</v>
      </c>
      <c r="C865" s="69" t="s">
        <v>100</v>
      </c>
      <c r="D865" s="62"/>
      <c r="E865" s="62"/>
      <c r="F865" s="62"/>
    </row>
    <row r="866" spans="1:6" ht="12" hidden="1" customHeight="1" outlineLevel="1" x14ac:dyDescent="0.3">
      <c r="A866" s="56"/>
      <c r="B866" s="70">
        <v>8000</v>
      </c>
      <c r="C866" s="71" t="s">
        <v>101</v>
      </c>
      <c r="D866" s="78">
        <f t="shared" ref="D866:F866" si="250">SUM(D867:D869)</f>
        <v>0</v>
      </c>
      <c r="E866" s="78">
        <f t="shared" si="250"/>
        <v>0</v>
      </c>
      <c r="F866" s="78">
        <f t="shared" si="250"/>
        <v>0</v>
      </c>
    </row>
    <row r="867" spans="1:6" ht="12" hidden="1" customHeight="1" outlineLevel="1" x14ac:dyDescent="0.3">
      <c r="A867" s="56"/>
      <c r="B867" s="72">
        <v>8100</v>
      </c>
      <c r="C867" s="73" t="s">
        <v>102</v>
      </c>
      <c r="D867" s="78"/>
      <c r="E867" s="78"/>
      <c r="F867" s="78"/>
    </row>
    <row r="868" spans="1:6" ht="12" hidden="1" customHeight="1" outlineLevel="1" x14ac:dyDescent="0.3">
      <c r="A868" s="56"/>
      <c r="B868" s="72">
        <v>8600</v>
      </c>
      <c r="C868" s="73" t="s">
        <v>103</v>
      </c>
      <c r="D868" s="78"/>
      <c r="E868" s="78"/>
      <c r="F868" s="78"/>
    </row>
    <row r="869" spans="1:6" ht="12" hidden="1" customHeight="1" outlineLevel="1" x14ac:dyDescent="0.3">
      <c r="A869" s="56"/>
      <c r="B869" s="72">
        <v>8900</v>
      </c>
      <c r="C869" s="73" t="s">
        <v>104</v>
      </c>
      <c r="D869" s="78"/>
      <c r="E869" s="78"/>
      <c r="F869" s="78"/>
    </row>
    <row r="870" spans="1:6" ht="15.75" customHeight="1" collapsed="1" x14ac:dyDescent="0.3">
      <c r="A870" s="74" t="s">
        <v>152</v>
      </c>
      <c r="B870" s="75"/>
      <c r="C870" s="76" t="s">
        <v>153</v>
      </c>
      <c r="D870" s="77">
        <f t="shared" ref="D870:F870" si="251">D871+D887+D900</f>
        <v>948313</v>
      </c>
      <c r="E870" s="77">
        <f t="shared" si="251"/>
        <v>40665</v>
      </c>
      <c r="F870" s="77">
        <f t="shared" si="251"/>
        <v>988978</v>
      </c>
    </row>
    <row r="871" spans="1:6" ht="12" customHeight="1" x14ac:dyDescent="0.3">
      <c r="A871" s="45"/>
      <c r="B871" s="46"/>
      <c r="C871" s="47" t="s">
        <v>72</v>
      </c>
      <c r="D871" s="48">
        <f t="shared" ref="D871:F871" si="252">D872+D875+D881+D884+D891+D897</f>
        <v>282561</v>
      </c>
      <c r="E871" s="48">
        <f t="shared" si="252"/>
        <v>39693</v>
      </c>
      <c r="F871" s="48">
        <f t="shared" si="252"/>
        <v>322254</v>
      </c>
    </row>
    <row r="872" spans="1:6" ht="12" customHeight="1" x14ac:dyDescent="0.3">
      <c r="A872" s="45"/>
      <c r="B872" s="49">
        <v>1000</v>
      </c>
      <c r="C872" s="50" t="s">
        <v>73</v>
      </c>
      <c r="D872" s="48">
        <f t="shared" ref="D872:F872" si="253">SUM(D873:D874)</f>
        <v>139670</v>
      </c>
      <c r="E872" s="48">
        <f t="shared" si="253"/>
        <v>0</v>
      </c>
      <c r="F872" s="48">
        <f t="shared" si="253"/>
        <v>139670</v>
      </c>
    </row>
    <row r="873" spans="1:6" ht="12" customHeight="1" x14ac:dyDescent="0.3">
      <c r="A873" s="45"/>
      <c r="B873" s="52">
        <v>1100</v>
      </c>
      <c r="C873" s="53" t="s">
        <v>74</v>
      </c>
      <c r="D873" s="54">
        <v>108024</v>
      </c>
      <c r="E873" s="54"/>
      <c r="F873" s="54">
        <f>D873+E873</f>
        <v>108024</v>
      </c>
    </row>
    <row r="874" spans="1:6" ht="12" customHeight="1" x14ac:dyDescent="0.3">
      <c r="A874" s="45"/>
      <c r="B874" s="52">
        <v>1200</v>
      </c>
      <c r="C874" s="55" t="s">
        <v>75</v>
      </c>
      <c r="D874" s="54">
        <v>31646</v>
      </c>
      <c r="E874" s="54"/>
      <c r="F874" s="54">
        <f>D874+E874</f>
        <v>31646</v>
      </c>
    </row>
    <row r="875" spans="1:6" ht="12" customHeight="1" x14ac:dyDescent="0.3">
      <c r="A875" s="56"/>
      <c r="B875" s="57">
        <v>2000</v>
      </c>
      <c r="C875" s="58" t="s">
        <v>76</v>
      </c>
      <c r="D875" s="78">
        <f t="shared" ref="D875:F875" si="254">SUM(D876:D880)</f>
        <v>12300</v>
      </c>
      <c r="E875" s="78">
        <f t="shared" si="254"/>
        <v>39693</v>
      </c>
      <c r="F875" s="78">
        <f t="shared" si="254"/>
        <v>51993</v>
      </c>
    </row>
    <row r="876" spans="1:6" ht="12" customHeight="1" x14ac:dyDescent="0.3">
      <c r="A876" s="56"/>
      <c r="B876" s="60">
        <v>2100</v>
      </c>
      <c r="C876" s="61" t="s">
        <v>77</v>
      </c>
      <c r="D876" s="62"/>
      <c r="E876" s="62"/>
      <c r="F876" s="62">
        <f t="shared" ref="F876:F880" si="255">D876+E876</f>
        <v>0</v>
      </c>
    </row>
    <row r="877" spans="1:6" ht="12" customHeight="1" x14ac:dyDescent="0.3">
      <c r="A877" s="56"/>
      <c r="B877" s="60">
        <v>2200</v>
      </c>
      <c r="C877" s="61" t="s">
        <v>78</v>
      </c>
      <c r="D877" s="62">
        <v>11050</v>
      </c>
      <c r="E877" s="62">
        <v>39693</v>
      </c>
      <c r="F877" s="62">
        <f t="shared" si="255"/>
        <v>50743</v>
      </c>
    </row>
    <row r="878" spans="1:6" ht="12" customHeight="1" x14ac:dyDescent="0.3">
      <c r="A878" s="56"/>
      <c r="B878" s="60">
        <v>2300</v>
      </c>
      <c r="C878" s="61" t="s">
        <v>79</v>
      </c>
      <c r="D878" s="62">
        <v>1250</v>
      </c>
      <c r="E878" s="62"/>
      <c r="F878" s="62">
        <f t="shared" si="255"/>
        <v>1250</v>
      </c>
    </row>
    <row r="879" spans="1:6" ht="12" hidden="1" customHeight="1" outlineLevel="1" x14ac:dyDescent="0.3">
      <c r="A879" s="56"/>
      <c r="B879" s="60">
        <v>2400</v>
      </c>
      <c r="C879" s="61" t="s">
        <v>80</v>
      </c>
      <c r="D879" s="62"/>
      <c r="E879" s="62"/>
      <c r="F879" s="62">
        <f t="shared" si="255"/>
        <v>0</v>
      </c>
    </row>
    <row r="880" spans="1:6" ht="12" customHeight="1" collapsed="1" x14ac:dyDescent="0.3">
      <c r="A880" s="56"/>
      <c r="B880" s="60">
        <v>2500</v>
      </c>
      <c r="C880" s="61" t="s">
        <v>81</v>
      </c>
      <c r="D880" s="62"/>
      <c r="E880" s="62"/>
      <c r="F880" s="62">
        <f t="shared" si="255"/>
        <v>0</v>
      </c>
    </row>
    <row r="881" spans="1:6" ht="12" customHeight="1" x14ac:dyDescent="0.3">
      <c r="A881" s="56"/>
      <c r="B881" s="17">
        <v>3000</v>
      </c>
      <c r="C881" s="63" t="s">
        <v>82</v>
      </c>
      <c r="D881" s="78">
        <f t="shared" ref="D881:F881" si="256">SUM(D882:D883)</f>
        <v>130591</v>
      </c>
      <c r="E881" s="78">
        <f t="shared" si="256"/>
        <v>0</v>
      </c>
      <c r="F881" s="78">
        <f t="shared" si="256"/>
        <v>130591</v>
      </c>
    </row>
    <row r="882" spans="1:6" ht="12" customHeight="1" x14ac:dyDescent="0.3">
      <c r="A882" s="56"/>
      <c r="B882" s="60">
        <v>3200</v>
      </c>
      <c r="C882" s="61" t="s">
        <v>83</v>
      </c>
      <c r="D882" s="62">
        <v>130591</v>
      </c>
      <c r="E882" s="62"/>
      <c r="F882" s="62">
        <f>D882+E882</f>
        <v>130591</v>
      </c>
    </row>
    <row r="883" spans="1:6" ht="12" hidden="1" customHeight="1" outlineLevel="1" x14ac:dyDescent="0.3">
      <c r="A883" s="56"/>
      <c r="B883" s="60">
        <v>3300</v>
      </c>
      <c r="C883" s="61" t="s">
        <v>84</v>
      </c>
      <c r="D883" s="62"/>
      <c r="E883" s="62"/>
      <c r="F883" s="62"/>
    </row>
    <row r="884" spans="1:6" ht="12" hidden="1" customHeight="1" outlineLevel="1" x14ac:dyDescent="0.3">
      <c r="A884" s="56"/>
      <c r="B884" s="17">
        <v>4000</v>
      </c>
      <c r="C884" s="64" t="s">
        <v>85</v>
      </c>
      <c r="D884" s="78">
        <f t="shared" ref="D884:F884" si="257">SUM(D885:D886)</f>
        <v>0</v>
      </c>
      <c r="E884" s="78">
        <f t="shared" si="257"/>
        <v>0</v>
      </c>
      <c r="F884" s="78">
        <f t="shared" si="257"/>
        <v>0</v>
      </c>
    </row>
    <row r="885" spans="1:6" ht="12" hidden="1" customHeight="1" outlineLevel="1" x14ac:dyDescent="0.3">
      <c r="A885" s="56"/>
      <c r="B885" s="60">
        <v>4200</v>
      </c>
      <c r="C885" s="65" t="s">
        <v>86</v>
      </c>
      <c r="D885" s="62"/>
      <c r="E885" s="62"/>
      <c r="F885" s="62"/>
    </row>
    <row r="886" spans="1:6" ht="12" hidden="1" customHeight="1" outlineLevel="1" x14ac:dyDescent="0.3">
      <c r="A886" s="56"/>
      <c r="B886" s="60">
        <v>4300</v>
      </c>
      <c r="C886" s="65" t="s">
        <v>87</v>
      </c>
      <c r="D886" s="62"/>
      <c r="E886" s="62"/>
      <c r="F886" s="62"/>
    </row>
    <row r="887" spans="1:6" ht="12" customHeight="1" collapsed="1" x14ac:dyDescent="0.3">
      <c r="A887" s="56"/>
      <c r="B887" s="17">
        <v>5000</v>
      </c>
      <c r="C887" s="18" t="s">
        <v>88</v>
      </c>
      <c r="D887" s="78">
        <f t="shared" ref="D887:F887" si="258">SUM(D888:D890)</f>
        <v>665752</v>
      </c>
      <c r="E887" s="78">
        <f t="shared" si="258"/>
        <v>972</v>
      </c>
      <c r="F887" s="78">
        <f t="shared" si="258"/>
        <v>666724</v>
      </c>
    </row>
    <row r="888" spans="1:6" ht="12" hidden="1" customHeight="1" outlineLevel="1" x14ac:dyDescent="0.3">
      <c r="A888" s="56"/>
      <c r="B888" s="60">
        <v>5100</v>
      </c>
      <c r="C888" s="66" t="s">
        <v>89</v>
      </c>
      <c r="D888" s="78"/>
      <c r="E888" s="78"/>
      <c r="F888" s="78"/>
    </row>
    <row r="889" spans="1:6" ht="12" customHeight="1" collapsed="1" x14ac:dyDescent="0.3">
      <c r="A889" s="56"/>
      <c r="B889" s="60">
        <v>5200</v>
      </c>
      <c r="C889" s="66" t="s">
        <v>90</v>
      </c>
      <c r="D889" s="62">
        <v>665752</v>
      </c>
      <c r="E889" s="62">
        <v>972</v>
      </c>
      <c r="F889" s="62">
        <f>D889+E889</f>
        <v>666724</v>
      </c>
    </row>
    <row r="890" spans="1:6" ht="12" hidden="1" customHeight="1" outlineLevel="1" x14ac:dyDescent="0.3">
      <c r="A890" s="56"/>
      <c r="B890" s="60">
        <v>5300</v>
      </c>
      <c r="C890" s="67" t="s">
        <v>91</v>
      </c>
      <c r="D890" s="78"/>
      <c r="E890" s="78"/>
      <c r="F890" s="78"/>
    </row>
    <row r="891" spans="1:6" ht="12" hidden="1" customHeight="1" outlineLevel="1" x14ac:dyDescent="0.3">
      <c r="A891" s="56"/>
      <c r="B891" s="17">
        <v>6000</v>
      </c>
      <c r="C891" s="18" t="s">
        <v>92</v>
      </c>
      <c r="D891" s="78">
        <f t="shared" ref="D891:F891" si="259">SUM(D892:D895)</f>
        <v>0</v>
      </c>
      <c r="E891" s="78">
        <f t="shared" si="259"/>
        <v>0</v>
      </c>
      <c r="F891" s="78">
        <f t="shared" si="259"/>
        <v>0</v>
      </c>
    </row>
    <row r="892" spans="1:6" ht="12" hidden="1" customHeight="1" outlineLevel="1" x14ac:dyDescent="0.3">
      <c r="A892" s="56"/>
      <c r="B892" s="60">
        <v>6200</v>
      </c>
      <c r="C892" s="66" t="s">
        <v>93</v>
      </c>
      <c r="D892" s="62"/>
      <c r="E892" s="62"/>
      <c r="F892" s="62"/>
    </row>
    <row r="893" spans="1:6" ht="12" hidden="1" customHeight="1" outlineLevel="1" x14ac:dyDescent="0.3">
      <c r="A893" s="56"/>
      <c r="B893" s="60">
        <v>6300</v>
      </c>
      <c r="C893" s="66" t="s">
        <v>94</v>
      </c>
      <c r="D893" s="62"/>
      <c r="E893" s="62"/>
      <c r="F893" s="62"/>
    </row>
    <row r="894" spans="1:6" ht="12" hidden="1" customHeight="1" outlineLevel="1" x14ac:dyDescent="0.3">
      <c r="A894" s="56"/>
      <c r="B894" s="60">
        <v>6400</v>
      </c>
      <c r="C894" s="66" t="s">
        <v>95</v>
      </c>
      <c r="D894" s="62"/>
      <c r="E894" s="62"/>
      <c r="F894" s="62"/>
    </row>
    <row r="895" spans="1:6" ht="12" hidden="1" customHeight="1" outlineLevel="1" x14ac:dyDescent="0.3">
      <c r="A895" s="56"/>
      <c r="B895" s="60">
        <v>6500</v>
      </c>
      <c r="C895" s="67" t="s">
        <v>96</v>
      </c>
      <c r="D895" s="62"/>
      <c r="E895" s="62"/>
      <c r="F895" s="62"/>
    </row>
    <row r="896" spans="1:6" ht="12" hidden="1" customHeight="1" outlineLevel="1" x14ac:dyDescent="0.3">
      <c r="A896" s="56"/>
      <c r="B896" s="17">
        <v>7000</v>
      </c>
      <c r="C896" s="18" t="s">
        <v>97</v>
      </c>
      <c r="D896" s="78">
        <f t="shared" ref="D896:F896" si="260">SUM(D897:D899)</f>
        <v>0</v>
      </c>
      <c r="E896" s="78">
        <f t="shared" si="260"/>
        <v>0</v>
      </c>
      <c r="F896" s="78">
        <f t="shared" si="260"/>
        <v>0</v>
      </c>
    </row>
    <row r="897" spans="1:6" ht="12" hidden="1" customHeight="1" outlineLevel="1" x14ac:dyDescent="0.3">
      <c r="A897" s="56"/>
      <c r="B897" s="68">
        <v>7200</v>
      </c>
      <c r="C897" s="69" t="s">
        <v>98</v>
      </c>
      <c r="D897" s="62"/>
      <c r="E897" s="62"/>
      <c r="F897" s="62"/>
    </row>
    <row r="898" spans="1:6" ht="12" hidden="1" customHeight="1" outlineLevel="1" x14ac:dyDescent="0.3">
      <c r="A898" s="56"/>
      <c r="B898" s="68">
        <v>7500</v>
      </c>
      <c r="C898" s="69" t="s">
        <v>99</v>
      </c>
      <c r="D898" s="62"/>
      <c r="E898" s="62"/>
      <c r="F898" s="62"/>
    </row>
    <row r="899" spans="1:6" ht="12" hidden="1" customHeight="1" outlineLevel="1" x14ac:dyDescent="0.3">
      <c r="A899" s="56"/>
      <c r="B899" s="68">
        <v>7700</v>
      </c>
      <c r="C899" s="69" t="s">
        <v>100</v>
      </c>
      <c r="D899" s="62"/>
      <c r="E899" s="62"/>
      <c r="F899" s="62"/>
    </row>
    <row r="900" spans="1:6" ht="12" hidden="1" customHeight="1" outlineLevel="1" x14ac:dyDescent="0.3">
      <c r="A900" s="56"/>
      <c r="B900" s="70">
        <v>8000</v>
      </c>
      <c r="C900" s="71" t="s">
        <v>101</v>
      </c>
      <c r="D900" s="78">
        <f t="shared" ref="D900:F900" si="261">SUM(D901:D903)</f>
        <v>0</v>
      </c>
      <c r="E900" s="78">
        <f t="shared" si="261"/>
        <v>0</v>
      </c>
      <c r="F900" s="78">
        <f t="shared" si="261"/>
        <v>0</v>
      </c>
    </row>
    <row r="901" spans="1:6" ht="12" hidden="1" customHeight="1" outlineLevel="1" x14ac:dyDescent="0.3">
      <c r="A901" s="56"/>
      <c r="B901" s="72">
        <v>8100</v>
      </c>
      <c r="C901" s="73" t="s">
        <v>102</v>
      </c>
      <c r="D901" s="78"/>
      <c r="E901" s="78"/>
      <c r="F901" s="78"/>
    </row>
    <row r="902" spans="1:6" ht="12" hidden="1" customHeight="1" outlineLevel="1" x14ac:dyDescent="0.3">
      <c r="A902" s="56"/>
      <c r="B902" s="72">
        <v>8600</v>
      </c>
      <c r="C902" s="73" t="s">
        <v>103</v>
      </c>
      <c r="D902" s="78"/>
      <c r="E902" s="78"/>
      <c r="F902" s="78"/>
    </row>
    <row r="903" spans="1:6" ht="12" hidden="1" customHeight="1" outlineLevel="1" x14ac:dyDescent="0.3">
      <c r="A903" s="56"/>
      <c r="B903" s="72">
        <v>8900</v>
      </c>
      <c r="C903" s="73" t="s">
        <v>104</v>
      </c>
      <c r="D903" s="78"/>
      <c r="E903" s="78"/>
      <c r="F903" s="78"/>
    </row>
    <row r="904" spans="1:6" ht="17.100000000000001" customHeight="1" collapsed="1" x14ac:dyDescent="0.3">
      <c r="A904" s="41" t="s">
        <v>154</v>
      </c>
      <c r="B904" s="94"/>
      <c r="C904" s="43" t="s">
        <v>155</v>
      </c>
      <c r="D904" s="44">
        <f t="shared" ref="D904:F904" si="262">D905+D921+D935</f>
        <v>1920888</v>
      </c>
      <c r="E904" s="44">
        <f t="shared" si="262"/>
        <v>219661</v>
      </c>
      <c r="F904" s="44">
        <f t="shared" si="262"/>
        <v>2140549</v>
      </c>
    </row>
    <row r="905" spans="1:6" ht="12" customHeight="1" x14ac:dyDescent="0.3">
      <c r="A905" s="45"/>
      <c r="B905" s="46"/>
      <c r="C905" s="47" t="s">
        <v>72</v>
      </c>
      <c r="D905" s="48">
        <f t="shared" ref="D905:F905" si="263">D906+D909+D915+D918+D931+D925</f>
        <v>1685185</v>
      </c>
      <c r="E905" s="48">
        <f t="shared" si="263"/>
        <v>143007</v>
      </c>
      <c r="F905" s="48">
        <f t="shared" si="263"/>
        <v>1828192</v>
      </c>
    </row>
    <row r="906" spans="1:6" ht="12" customHeight="1" x14ac:dyDescent="0.3">
      <c r="A906" s="45"/>
      <c r="B906" s="49">
        <v>1000</v>
      </c>
      <c r="C906" s="50" t="s">
        <v>73</v>
      </c>
      <c r="D906" s="51">
        <f t="shared" ref="D906:F914" si="264">D941+D975+D1009+D1043+D1111+D1077</f>
        <v>6000</v>
      </c>
      <c r="E906" s="51">
        <f t="shared" si="264"/>
        <v>105142</v>
      </c>
      <c r="F906" s="51">
        <f t="shared" si="264"/>
        <v>111142</v>
      </c>
    </row>
    <row r="907" spans="1:6" ht="12" customHeight="1" x14ac:dyDescent="0.3">
      <c r="A907" s="45"/>
      <c r="B907" s="52">
        <v>1100</v>
      </c>
      <c r="C907" s="53" t="s">
        <v>74</v>
      </c>
      <c r="D907" s="54">
        <f t="shared" si="264"/>
        <v>4856</v>
      </c>
      <c r="E907" s="54">
        <f>E942+E976+E1010+E1044+E1112+E1078</f>
        <v>81277</v>
      </c>
      <c r="F907" s="54">
        <f t="shared" si="264"/>
        <v>86133</v>
      </c>
    </row>
    <row r="908" spans="1:6" ht="12" customHeight="1" x14ac:dyDescent="0.3">
      <c r="A908" s="45"/>
      <c r="B908" s="52">
        <v>1200</v>
      </c>
      <c r="C908" s="55" t="s">
        <v>75</v>
      </c>
      <c r="D908" s="54">
        <f t="shared" si="264"/>
        <v>1144</v>
      </c>
      <c r="E908" s="54">
        <f t="shared" si="264"/>
        <v>23865</v>
      </c>
      <c r="F908" s="54">
        <f t="shared" si="264"/>
        <v>25009</v>
      </c>
    </row>
    <row r="909" spans="1:6" ht="12" customHeight="1" x14ac:dyDescent="0.3">
      <c r="A909" s="56"/>
      <c r="B909" s="57">
        <v>2000</v>
      </c>
      <c r="C909" s="58" t="s">
        <v>76</v>
      </c>
      <c r="D909" s="51">
        <f t="shared" si="264"/>
        <v>1677463</v>
      </c>
      <c r="E909" s="51">
        <f t="shared" si="264"/>
        <v>37865</v>
      </c>
      <c r="F909" s="51">
        <f t="shared" si="264"/>
        <v>1715328</v>
      </c>
    </row>
    <row r="910" spans="1:6" ht="12" customHeight="1" x14ac:dyDescent="0.3">
      <c r="A910" s="56"/>
      <c r="B910" s="60">
        <v>2100</v>
      </c>
      <c r="C910" s="61" t="s">
        <v>77</v>
      </c>
      <c r="D910" s="54">
        <f t="shared" si="264"/>
        <v>500</v>
      </c>
      <c r="E910" s="54">
        <f t="shared" si="264"/>
        <v>574</v>
      </c>
      <c r="F910" s="54">
        <f t="shared" si="264"/>
        <v>1074</v>
      </c>
    </row>
    <row r="911" spans="1:6" ht="12" customHeight="1" x14ac:dyDescent="0.3">
      <c r="A911" s="56"/>
      <c r="B911" s="60">
        <v>2200</v>
      </c>
      <c r="C911" s="61" t="s">
        <v>78</v>
      </c>
      <c r="D911" s="54">
        <f t="shared" si="264"/>
        <v>1598885</v>
      </c>
      <c r="E911" s="54">
        <f t="shared" si="264"/>
        <v>35628</v>
      </c>
      <c r="F911" s="54">
        <f t="shared" si="264"/>
        <v>1634513</v>
      </c>
    </row>
    <row r="912" spans="1:6" ht="12" customHeight="1" x14ac:dyDescent="0.3">
      <c r="A912" s="56"/>
      <c r="B912" s="60">
        <v>2300</v>
      </c>
      <c r="C912" s="61" t="s">
        <v>79</v>
      </c>
      <c r="D912" s="54">
        <f t="shared" si="264"/>
        <v>75728</v>
      </c>
      <c r="E912" s="54">
        <f t="shared" si="264"/>
        <v>1391</v>
      </c>
      <c r="F912" s="54">
        <f t="shared" si="264"/>
        <v>77119</v>
      </c>
    </row>
    <row r="913" spans="1:6" ht="12" customHeight="1" x14ac:dyDescent="0.3">
      <c r="A913" s="56"/>
      <c r="B913" s="60">
        <v>2400</v>
      </c>
      <c r="C913" s="61" t="s">
        <v>80</v>
      </c>
      <c r="D913" s="54">
        <f t="shared" si="264"/>
        <v>0</v>
      </c>
      <c r="E913" s="54">
        <f t="shared" si="264"/>
        <v>0</v>
      </c>
      <c r="F913" s="54">
        <f t="shared" si="264"/>
        <v>0</v>
      </c>
    </row>
    <row r="914" spans="1:6" ht="12" customHeight="1" x14ac:dyDescent="0.3">
      <c r="A914" s="56"/>
      <c r="B914" s="60">
        <v>2500</v>
      </c>
      <c r="C914" s="61" t="s">
        <v>81</v>
      </c>
      <c r="D914" s="54">
        <f>D949+D983+D1017+D1051+D1119+D1085</f>
        <v>2350</v>
      </c>
      <c r="E914" s="54">
        <f>E949+E983+E1017+E1051+E1119+E1085</f>
        <v>272</v>
      </c>
      <c r="F914" s="54">
        <f t="shared" si="264"/>
        <v>2622</v>
      </c>
    </row>
    <row r="915" spans="1:6" ht="12" customHeight="1" x14ac:dyDescent="0.3">
      <c r="A915" s="56"/>
      <c r="B915" s="17">
        <v>3000</v>
      </c>
      <c r="C915" s="63" t="s">
        <v>82</v>
      </c>
      <c r="D915" s="51">
        <f t="shared" ref="D915:F930" si="265">D950+D984+D1018+D1052+D1120+D1086</f>
        <v>0</v>
      </c>
      <c r="E915" s="51">
        <f t="shared" si="265"/>
        <v>0</v>
      </c>
      <c r="F915" s="51">
        <f t="shared" si="265"/>
        <v>0</v>
      </c>
    </row>
    <row r="916" spans="1:6" ht="12" customHeight="1" x14ac:dyDescent="0.3">
      <c r="A916" s="56"/>
      <c r="B916" s="60">
        <v>3200</v>
      </c>
      <c r="C916" s="61" t="s">
        <v>83</v>
      </c>
      <c r="D916" s="54">
        <f t="shared" si="265"/>
        <v>0</v>
      </c>
      <c r="E916" s="54">
        <f t="shared" si="265"/>
        <v>0</v>
      </c>
      <c r="F916" s="54">
        <f t="shared" si="265"/>
        <v>0</v>
      </c>
    </row>
    <row r="917" spans="1:6" ht="12" hidden="1" customHeight="1" outlineLevel="1" x14ac:dyDescent="0.3">
      <c r="A917" s="56"/>
      <c r="B917" s="60">
        <v>3300</v>
      </c>
      <c r="C917" s="61" t="s">
        <v>84</v>
      </c>
      <c r="D917" s="54">
        <f t="shared" si="265"/>
        <v>0</v>
      </c>
      <c r="E917" s="54">
        <f t="shared" si="265"/>
        <v>0</v>
      </c>
      <c r="F917" s="54">
        <f t="shared" si="265"/>
        <v>0</v>
      </c>
    </row>
    <row r="918" spans="1:6" ht="12" hidden="1" customHeight="1" outlineLevel="1" x14ac:dyDescent="0.3">
      <c r="A918" s="56"/>
      <c r="B918" s="17">
        <v>4000</v>
      </c>
      <c r="C918" s="64" t="s">
        <v>85</v>
      </c>
      <c r="D918" s="51">
        <f t="shared" si="265"/>
        <v>0</v>
      </c>
      <c r="E918" s="51">
        <f t="shared" si="265"/>
        <v>0</v>
      </c>
      <c r="F918" s="51">
        <f t="shared" si="265"/>
        <v>0</v>
      </c>
    </row>
    <row r="919" spans="1:6" ht="12" hidden="1" customHeight="1" outlineLevel="1" x14ac:dyDescent="0.3">
      <c r="A919" s="56"/>
      <c r="B919" s="60">
        <v>4200</v>
      </c>
      <c r="C919" s="65" t="s">
        <v>86</v>
      </c>
      <c r="D919" s="54">
        <f t="shared" si="265"/>
        <v>0</v>
      </c>
      <c r="E919" s="54">
        <f t="shared" si="265"/>
        <v>0</v>
      </c>
      <c r="F919" s="54">
        <f t="shared" si="265"/>
        <v>0</v>
      </c>
    </row>
    <row r="920" spans="1:6" ht="12" hidden="1" customHeight="1" outlineLevel="1" x14ac:dyDescent="0.3">
      <c r="A920" s="56"/>
      <c r="B920" s="60">
        <v>4300</v>
      </c>
      <c r="C920" s="65" t="s">
        <v>87</v>
      </c>
      <c r="D920" s="54">
        <f t="shared" si="265"/>
        <v>0</v>
      </c>
      <c r="E920" s="54">
        <f t="shared" si="265"/>
        <v>0</v>
      </c>
      <c r="F920" s="54">
        <f t="shared" si="265"/>
        <v>0</v>
      </c>
    </row>
    <row r="921" spans="1:6" ht="12" customHeight="1" collapsed="1" x14ac:dyDescent="0.3">
      <c r="A921" s="56"/>
      <c r="B921" s="17">
        <v>5000</v>
      </c>
      <c r="C921" s="18" t="s">
        <v>88</v>
      </c>
      <c r="D921" s="51">
        <f t="shared" si="265"/>
        <v>235703</v>
      </c>
      <c r="E921" s="51">
        <f t="shared" si="265"/>
        <v>76654</v>
      </c>
      <c r="F921" s="51">
        <f t="shared" si="265"/>
        <v>312357</v>
      </c>
    </row>
    <row r="922" spans="1:6" ht="12" customHeight="1" x14ac:dyDescent="0.3">
      <c r="A922" s="56"/>
      <c r="B922" s="60">
        <v>5100</v>
      </c>
      <c r="C922" s="66" t="s">
        <v>89</v>
      </c>
      <c r="D922" s="54">
        <f t="shared" si="265"/>
        <v>7036</v>
      </c>
      <c r="E922" s="54">
        <f t="shared" si="265"/>
        <v>0</v>
      </c>
      <c r="F922" s="54">
        <f t="shared" si="265"/>
        <v>7036</v>
      </c>
    </row>
    <row r="923" spans="1:6" ht="12" customHeight="1" x14ac:dyDescent="0.3">
      <c r="A923" s="56"/>
      <c r="B923" s="60">
        <v>5200</v>
      </c>
      <c r="C923" s="66" t="s">
        <v>90</v>
      </c>
      <c r="D923" s="54">
        <f t="shared" si="265"/>
        <v>228667</v>
      </c>
      <c r="E923" s="54">
        <f t="shared" si="265"/>
        <v>76654</v>
      </c>
      <c r="F923" s="54">
        <f>F958+F992+F1026+F1060+F1128+F1094</f>
        <v>305321</v>
      </c>
    </row>
    <row r="924" spans="1:6" ht="12" hidden="1" customHeight="1" outlineLevel="1" x14ac:dyDescent="0.3">
      <c r="A924" s="56"/>
      <c r="B924" s="60">
        <v>5300</v>
      </c>
      <c r="C924" s="67" t="s">
        <v>91</v>
      </c>
      <c r="D924" s="54">
        <f t="shared" si="265"/>
        <v>0</v>
      </c>
      <c r="E924" s="54">
        <f t="shared" si="265"/>
        <v>0</v>
      </c>
      <c r="F924" s="54">
        <f t="shared" si="265"/>
        <v>0</v>
      </c>
    </row>
    <row r="925" spans="1:6" ht="12" customHeight="1" collapsed="1" x14ac:dyDescent="0.3">
      <c r="A925" s="56"/>
      <c r="B925" s="17">
        <v>6000</v>
      </c>
      <c r="C925" s="18" t="s">
        <v>92</v>
      </c>
      <c r="D925" s="51">
        <f t="shared" si="265"/>
        <v>0</v>
      </c>
      <c r="E925" s="51">
        <f t="shared" si="265"/>
        <v>0</v>
      </c>
      <c r="F925" s="51">
        <f t="shared" si="265"/>
        <v>0</v>
      </c>
    </row>
    <row r="926" spans="1:6" ht="12" hidden="1" customHeight="1" outlineLevel="1" x14ac:dyDescent="0.3">
      <c r="A926" s="56"/>
      <c r="B926" s="60">
        <v>6200</v>
      </c>
      <c r="C926" s="66" t="s">
        <v>93</v>
      </c>
      <c r="D926" s="54">
        <f t="shared" si="265"/>
        <v>0</v>
      </c>
      <c r="E926" s="54">
        <f t="shared" si="265"/>
        <v>0</v>
      </c>
      <c r="F926" s="54">
        <f t="shared" si="265"/>
        <v>0</v>
      </c>
    </row>
    <row r="927" spans="1:6" ht="12" hidden="1" customHeight="1" outlineLevel="1" x14ac:dyDescent="0.3">
      <c r="A927" s="56"/>
      <c r="B927" s="60">
        <v>6300</v>
      </c>
      <c r="C927" s="66" t="s">
        <v>94</v>
      </c>
      <c r="D927" s="54">
        <f t="shared" si="265"/>
        <v>0</v>
      </c>
      <c r="E927" s="54">
        <f t="shared" si="265"/>
        <v>0</v>
      </c>
      <c r="F927" s="54">
        <f t="shared" si="265"/>
        <v>0</v>
      </c>
    </row>
    <row r="928" spans="1:6" ht="12" hidden="1" customHeight="1" outlineLevel="1" x14ac:dyDescent="0.3">
      <c r="A928" s="56"/>
      <c r="B928" s="60">
        <v>6400</v>
      </c>
      <c r="C928" s="66" t="s">
        <v>95</v>
      </c>
      <c r="D928" s="54">
        <f t="shared" si="265"/>
        <v>0</v>
      </c>
      <c r="E928" s="54">
        <f t="shared" si="265"/>
        <v>0</v>
      </c>
      <c r="F928" s="54">
        <f t="shared" si="265"/>
        <v>0</v>
      </c>
    </row>
    <row r="929" spans="1:6" ht="12" customHeight="1" collapsed="1" x14ac:dyDescent="0.3">
      <c r="A929" s="56"/>
      <c r="B929" s="60">
        <v>6500</v>
      </c>
      <c r="C929" s="67" t="s">
        <v>96</v>
      </c>
      <c r="D929" s="54">
        <f t="shared" si="265"/>
        <v>0</v>
      </c>
      <c r="E929" s="54">
        <f t="shared" si="265"/>
        <v>0</v>
      </c>
      <c r="F929" s="54">
        <f t="shared" si="265"/>
        <v>0</v>
      </c>
    </row>
    <row r="930" spans="1:6" ht="12" customHeight="1" x14ac:dyDescent="0.3">
      <c r="A930" s="56"/>
      <c r="B930" s="17">
        <v>7000</v>
      </c>
      <c r="C930" s="18" t="s">
        <v>97</v>
      </c>
      <c r="D930" s="51">
        <f t="shared" si="265"/>
        <v>1722</v>
      </c>
      <c r="E930" s="51">
        <f t="shared" si="265"/>
        <v>0</v>
      </c>
      <c r="F930" s="51">
        <f t="shared" si="265"/>
        <v>1722</v>
      </c>
    </row>
    <row r="931" spans="1:6" ht="12" customHeight="1" x14ac:dyDescent="0.3">
      <c r="A931" s="56"/>
      <c r="B931" s="68">
        <v>7200</v>
      </c>
      <c r="C931" s="69" t="s">
        <v>98</v>
      </c>
      <c r="D931" s="54">
        <f t="shared" ref="D931:F937" si="266">D966+D1000+D1034+D1068+D1136+D1102</f>
        <v>1722</v>
      </c>
      <c r="E931" s="54">
        <f t="shared" si="266"/>
        <v>0</v>
      </c>
      <c r="F931" s="54">
        <f t="shared" si="266"/>
        <v>1722</v>
      </c>
    </row>
    <row r="932" spans="1:6" ht="12" hidden="1" customHeight="1" outlineLevel="1" x14ac:dyDescent="0.3">
      <c r="A932" s="56"/>
      <c r="B932" s="68">
        <v>7500</v>
      </c>
      <c r="C932" s="69" t="s">
        <v>99</v>
      </c>
      <c r="D932" s="54">
        <f t="shared" si="266"/>
        <v>0</v>
      </c>
      <c r="E932" s="54">
        <f t="shared" si="266"/>
        <v>0</v>
      </c>
      <c r="F932" s="54">
        <f t="shared" si="266"/>
        <v>0</v>
      </c>
    </row>
    <row r="933" spans="1:6" ht="12" hidden="1" customHeight="1" outlineLevel="1" x14ac:dyDescent="0.3">
      <c r="A933" s="56"/>
      <c r="B933" s="68">
        <v>7700</v>
      </c>
      <c r="C933" s="69" t="s">
        <v>100</v>
      </c>
      <c r="D933" s="54">
        <f t="shared" si="266"/>
        <v>0</v>
      </c>
      <c r="E933" s="54">
        <f t="shared" si="266"/>
        <v>0</v>
      </c>
      <c r="F933" s="54">
        <f t="shared" si="266"/>
        <v>0</v>
      </c>
    </row>
    <row r="934" spans="1:6" ht="12" hidden="1" customHeight="1" outlineLevel="1" x14ac:dyDescent="0.3">
      <c r="A934" s="56"/>
      <c r="B934" s="70">
        <v>8000</v>
      </c>
      <c r="C934" s="71" t="s">
        <v>101</v>
      </c>
      <c r="D934" s="54">
        <f t="shared" si="266"/>
        <v>0</v>
      </c>
      <c r="E934" s="54">
        <f t="shared" si="266"/>
        <v>0</v>
      </c>
      <c r="F934" s="54">
        <f t="shared" si="266"/>
        <v>0</v>
      </c>
    </row>
    <row r="935" spans="1:6" ht="12" hidden="1" customHeight="1" outlineLevel="1" x14ac:dyDescent="0.3">
      <c r="A935" s="56"/>
      <c r="B935" s="72">
        <v>8100</v>
      </c>
      <c r="C935" s="73" t="s">
        <v>102</v>
      </c>
      <c r="D935" s="51">
        <f t="shared" ref="D935:F935" si="267">D969+D1003+D1037+D1071+D1139+D1105</f>
        <v>0</v>
      </c>
      <c r="E935" s="51">
        <f t="shared" si="267"/>
        <v>0</v>
      </c>
      <c r="F935" s="51">
        <f t="shared" si="267"/>
        <v>0</v>
      </c>
    </row>
    <row r="936" spans="1:6" ht="12" hidden="1" customHeight="1" outlineLevel="1" x14ac:dyDescent="0.3">
      <c r="A936" s="56"/>
      <c r="B936" s="72">
        <v>8600</v>
      </c>
      <c r="C936" s="73" t="s">
        <v>103</v>
      </c>
      <c r="D936" s="54">
        <f t="shared" ref="D936:D937" si="268">D971+D1005+D1039+D1073+D1141+D1107</f>
        <v>0</v>
      </c>
      <c r="E936" s="54">
        <f t="shared" si="266"/>
        <v>0</v>
      </c>
      <c r="F936" s="54">
        <f t="shared" si="266"/>
        <v>0</v>
      </c>
    </row>
    <row r="937" spans="1:6" ht="12" hidden="1" customHeight="1" outlineLevel="1" x14ac:dyDescent="0.3">
      <c r="A937" s="56"/>
      <c r="B937" s="72">
        <v>8900</v>
      </c>
      <c r="C937" s="73" t="s">
        <v>104</v>
      </c>
      <c r="D937" s="54">
        <f t="shared" si="268"/>
        <v>0</v>
      </c>
      <c r="E937" s="54">
        <f t="shared" si="266"/>
        <v>0</v>
      </c>
      <c r="F937" s="54">
        <f t="shared" si="266"/>
        <v>0</v>
      </c>
    </row>
    <row r="938" spans="1:6" ht="12" hidden="1" customHeight="1" outlineLevel="1" x14ac:dyDescent="0.3">
      <c r="A938" s="56"/>
      <c r="B938" s="70"/>
      <c r="C938" s="95"/>
      <c r="D938" s="54"/>
      <c r="E938" s="54"/>
      <c r="F938" s="54"/>
    </row>
    <row r="939" spans="1:6" ht="12" hidden="1" customHeight="1" outlineLevel="1" x14ac:dyDescent="0.3">
      <c r="A939" s="74" t="s">
        <v>156</v>
      </c>
      <c r="B939" s="75"/>
      <c r="C939" s="76" t="s">
        <v>157</v>
      </c>
      <c r="D939" s="77">
        <f t="shared" ref="D939:F939" si="269">D940+D956+D969</f>
        <v>0</v>
      </c>
      <c r="E939" s="77">
        <f t="shared" si="269"/>
        <v>0</v>
      </c>
      <c r="F939" s="77">
        <f t="shared" si="269"/>
        <v>0</v>
      </c>
    </row>
    <row r="940" spans="1:6" ht="12" hidden="1" customHeight="1" outlineLevel="1" x14ac:dyDescent="0.3">
      <c r="A940" s="56"/>
      <c r="B940" s="46"/>
      <c r="C940" s="47" t="s">
        <v>72</v>
      </c>
      <c r="D940" s="48">
        <f t="shared" ref="D940:F940" si="270">D941+D944+D950+D953+D960+D965</f>
        <v>0</v>
      </c>
      <c r="E940" s="48">
        <f t="shared" si="270"/>
        <v>0</v>
      </c>
      <c r="F940" s="48">
        <f t="shared" si="270"/>
        <v>0</v>
      </c>
    </row>
    <row r="941" spans="1:6" ht="12" hidden="1" customHeight="1" outlineLevel="1" x14ac:dyDescent="0.3">
      <c r="A941" s="56"/>
      <c r="B941" s="49">
        <v>1000</v>
      </c>
      <c r="C941" s="50" t="s">
        <v>73</v>
      </c>
      <c r="D941" s="48">
        <f t="shared" ref="D941:F941" si="271">SUM(D942:D943)</f>
        <v>0</v>
      </c>
      <c r="E941" s="48">
        <f t="shared" si="271"/>
        <v>0</v>
      </c>
      <c r="F941" s="48">
        <f t="shared" si="271"/>
        <v>0</v>
      </c>
    </row>
    <row r="942" spans="1:6" ht="12" hidden="1" customHeight="1" outlineLevel="1" x14ac:dyDescent="0.3">
      <c r="A942" s="56"/>
      <c r="B942" s="52">
        <v>1100</v>
      </c>
      <c r="C942" s="53" t="s">
        <v>74</v>
      </c>
      <c r="D942" s="54"/>
      <c r="E942" s="54"/>
      <c r="F942" s="54"/>
    </row>
    <row r="943" spans="1:6" ht="12" hidden="1" customHeight="1" outlineLevel="1" x14ac:dyDescent="0.3">
      <c r="A943" s="56"/>
      <c r="B943" s="52">
        <v>1200</v>
      </c>
      <c r="C943" s="55" t="s">
        <v>75</v>
      </c>
      <c r="D943" s="54"/>
      <c r="E943" s="54"/>
      <c r="F943" s="54"/>
    </row>
    <row r="944" spans="1:6" ht="12" hidden="1" customHeight="1" outlineLevel="1" x14ac:dyDescent="0.3">
      <c r="A944" s="56"/>
      <c r="B944" s="57">
        <v>2000</v>
      </c>
      <c r="C944" s="58" t="s">
        <v>76</v>
      </c>
      <c r="D944" s="78">
        <f t="shared" ref="D944:F944" si="272">SUM(D945:D949)</f>
        <v>0</v>
      </c>
      <c r="E944" s="78">
        <f t="shared" si="272"/>
        <v>0</v>
      </c>
      <c r="F944" s="78">
        <f t="shared" si="272"/>
        <v>0</v>
      </c>
    </row>
    <row r="945" spans="1:6" ht="12" hidden="1" customHeight="1" outlineLevel="1" x14ac:dyDescent="0.3">
      <c r="A945" s="56"/>
      <c r="B945" s="60">
        <v>2100</v>
      </c>
      <c r="C945" s="61" t="s">
        <v>77</v>
      </c>
      <c r="D945" s="62"/>
      <c r="E945" s="62"/>
      <c r="F945" s="62"/>
    </row>
    <row r="946" spans="1:6" ht="12" hidden="1" customHeight="1" outlineLevel="1" x14ac:dyDescent="0.3">
      <c r="A946" s="56"/>
      <c r="B946" s="60">
        <v>2200</v>
      </c>
      <c r="C946" s="61" t="s">
        <v>78</v>
      </c>
      <c r="D946" s="62"/>
      <c r="E946" s="62"/>
      <c r="F946" s="62"/>
    </row>
    <row r="947" spans="1:6" ht="12" hidden="1" customHeight="1" outlineLevel="1" x14ac:dyDescent="0.3">
      <c r="A947" s="56"/>
      <c r="B947" s="60">
        <v>2300</v>
      </c>
      <c r="C947" s="61" t="s">
        <v>79</v>
      </c>
      <c r="D947" s="62"/>
      <c r="E947" s="62"/>
      <c r="F947" s="62"/>
    </row>
    <row r="948" spans="1:6" ht="12" hidden="1" customHeight="1" outlineLevel="1" x14ac:dyDescent="0.3">
      <c r="A948" s="56"/>
      <c r="B948" s="60">
        <v>2400</v>
      </c>
      <c r="C948" s="61" t="s">
        <v>80</v>
      </c>
      <c r="D948" s="62"/>
      <c r="E948" s="62"/>
      <c r="F948" s="62"/>
    </row>
    <row r="949" spans="1:6" ht="12" hidden="1" customHeight="1" outlineLevel="1" x14ac:dyDescent="0.3">
      <c r="A949" s="56"/>
      <c r="B949" s="60">
        <v>2500</v>
      </c>
      <c r="C949" s="61" t="s">
        <v>81</v>
      </c>
      <c r="D949" s="62"/>
      <c r="E949" s="62"/>
      <c r="F949" s="62"/>
    </row>
    <row r="950" spans="1:6" ht="12" hidden="1" customHeight="1" outlineLevel="1" x14ac:dyDescent="0.3">
      <c r="A950" s="56"/>
      <c r="B950" s="17">
        <v>3000</v>
      </c>
      <c r="C950" s="63" t="s">
        <v>82</v>
      </c>
      <c r="D950" s="78">
        <f t="shared" ref="D950:F950" si="273">SUM(D951:D952)</f>
        <v>0</v>
      </c>
      <c r="E950" s="78">
        <f t="shared" si="273"/>
        <v>0</v>
      </c>
      <c r="F950" s="78">
        <f t="shared" si="273"/>
        <v>0</v>
      </c>
    </row>
    <row r="951" spans="1:6" ht="12" hidden="1" customHeight="1" outlineLevel="1" x14ac:dyDescent="0.3">
      <c r="A951" s="56"/>
      <c r="B951" s="60">
        <v>3200</v>
      </c>
      <c r="C951" s="61" t="s">
        <v>83</v>
      </c>
      <c r="D951" s="62"/>
      <c r="E951" s="62"/>
      <c r="F951" s="62"/>
    </row>
    <row r="952" spans="1:6" ht="12" hidden="1" customHeight="1" outlineLevel="1" x14ac:dyDescent="0.3">
      <c r="A952" s="56"/>
      <c r="B952" s="60">
        <v>3300</v>
      </c>
      <c r="C952" s="61" t="s">
        <v>84</v>
      </c>
      <c r="D952" s="62"/>
      <c r="E952" s="62"/>
      <c r="F952" s="62"/>
    </row>
    <row r="953" spans="1:6" ht="12" hidden="1" customHeight="1" outlineLevel="1" x14ac:dyDescent="0.3">
      <c r="A953" s="56"/>
      <c r="B953" s="17">
        <v>4000</v>
      </c>
      <c r="C953" s="64" t="s">
        <v>85</v>
      </c>
      <c r="D953" s="78">
        <f t="shared" ref="D953:F953" si="274">SUM(D954:D955)</f>
        <v>0</v>
      </c>
      <c r="E953" s="78">
        <f t="shared" si="274"/>
        <v>0</v>
      </c>
      <c r="F953" s="78">
        <f t="shared" si="274"/>
        <v>0</v>
      </c>
    </row>
    <row r="954" spans="1:6" ht="12" hidden="1" customHeight="1" outlineLevel="1" x14ac:dyDescent="0.3">
      <c r="A954" s="56"/>
      <c r="B954" s="60">
        <v>4200</v>
      </c>
      <c r="C954" s="65" t="s">
        <v>86</v>
      </c>
      <c r="D954" s="62"/>
      <c r="E954" s="62"/>
      <c r="F954" s="62"/>
    </row>
    <row r="955" spans="1:6" ht="12" hidden="1" customHeight="1" outlineLevel="1" x14ac:dyDescent="0.3">
      <c r="A955" s="56"/>
      <c r="B955" s="60">
        <v>4300</v>
      </c>
      <c r="C955" s="65" t="s">
        <v>87</v>
      </c>
      <c r="D955" s="62"/>
      <c r="E955" s="62"/>
      <c r="F955" s="62"/>
    </row>
    <row r="956" spans="1:6" ht="12" hidden="1" customHeight="1" outlineLevel="1" x14ac:dyDescent="0.3">
      <c r="A956" s="56"/>
      <c r="B956" s="17">
        <v>5000</v>
      </c>
      <c r="C956" s="18" t="s">
        <v>88</v>
      </c>
      <c r="D956" s="78">
        <f t="shared" ref="D956:F956" si="275">SUM(D957:D959)</f>
        <v>0</v>
      </c>
      <c r="E956" s="78">
        <f t="shared" si="275"/>
        <v>0</v>
      </c>
      <c r="F956" s="78">
        <f t="shared" si="275"/>
        <v>0</v>
      </c>
    </row>
    <row r="957" spans="1:6" ht="12" hidden="1" customHeight="1" outlineLevel="1" x14ac:dyDescent="0.3">
      <c r="A957" s="56"/>
      <c r="B957" s="60">
        <v>5100</v>
      </c>
      <c r="C957" s="66" t="s">
        <v>89</v>
      </c>
      <c r="D957" s="78"/>
      <c r="E957" s="78"/>
      <c r="F957" s="78"/>
    </row>
    <row r="958" spans="1:6" ht="12" hidden="1" customHeight="1" outlineLevel="1" x14ac:dyDescent="0.3">
      <c r="A958" s="56"/>
      <c r="B958" s="60">
        <v>5200</v>
      </c>
      <c r="C958" s="66" t="s">
        <v>90</v>
      </c>
      <c r="D958" s="78"/>
      <c r="E958" s="78"/>
      <c r="F958" s="78"/>
    </row>
    <row r="959" spans="1:6" ht="12" hidden="1" customHeight="1" outlineLevel="1" x14ac:dyDescent="0.3">
      <c r="A959" s="56"/>
      <c r="B959" s="60">
        <v>5300</v>
      </c>
      <c r="C959" s="67" t="s">
        <v>91</v>
      </c>
      <c r="D959" s="78"/>
      <c r="E959" s="78"/>
      <c r="F959" s="78"/>
    </row>
    <row r="960" spans="1:6" ht="12" hidden="1" customHeight="1" outlineLevel="1" x14ac:dyDescent="0.3">
      <c r="A960" s="56"/>
      <c r="B960" s="17">
        <v>6000</v>
      </c>
      <c r="C960" s="18" t="s">
        <v>92</v>
      </c>
      <c r="D960" s="78">
        <f t="shared" ref="D960:F960" si="276">SUM(D961:D964)</f>
        <v>0</v>
      </c>
      <c r="E960" s="78">
        <f t="shared" si="276"/>
        <v>0</v>
      </c>
      <c r="F960" s="78">
        <f t="shared" si="276"/>
        <v>0</v>
      </c>
    </row>
    <row r="961" spans="1:6" ht="12" hidden="1" customHeight="1" outlineLevel="1" x14ac:dyDescent="0.3">
      <c r="A961" s="56"/>
      <c r="B961" s="60">
        <v>6200</v>
      </c>
      <c r="C961" s="66" t="s">
        <v>93</v>
      </c>
      <c r="D961" s="62"/>
      <c r="E961" s="62"/>
      <c r="F961" s="62"/>
    </row>
    <row r="962" spans="1:6" ht="12" hidden="1" customHeight="1" outlineLevel="1" x14ac:dyDescent="0.3">
      <c r="A962" s="56"/>
      <c r="B962" s="60">
        <v>6300</v>
      </c>
      <c r="C962" s="66" t="s">
        <v>94</v>
      </c>
      <c r="D962" s="62"/>
      <c r="E962" s="62"/>
      <c r="F962" s="62"/>
    </row>
    <row r="963" spans="1:6" ht="12" hidden="1" customHeight="1" outlineLevel="1" x14ac:dyDescent="0.3">
      <c r="A963" s="56"/>
      <c r="B963" s="60">
        <v>6400</v>
      </c>
      <c r="C963" s="66" t="s">
        <v>95</v>
      </c>
      <c r="D963" s="62"/>
      <c r="E963" s="62"/>
      <c r="F963" s="62"/>
    </row>
    <row r="964" spans="1:6" ht="12" hidden="1" customHeight="1" outlineLevel="1" x14ac:dyDescent="0.3">
      <c r="A964" s="56"/>
      <c r="B964" s="60">
        <v>6500</v>
      </c>
      <c r="C964" s="67" t="s">
        <v>96</v>
      </c>
      <c r="D964" s="62"/>
      <c r="E964" s="62"/>
      <c r="F964" s="62"/>
    </row>
    <row r="965" spans="1:6" ht="12" hidden="1" customHeight="1" outlineLevel="1" x14ac:dyDescent="0.3">
      <c r="A965" s="56"/>
      <c r="B965" s="17">
        <v>7000</v>
      </c>
      <c r="C965" s="18" t="s">
        <v>97</v>
      </c>
      <c r="D965" s="78">
        <f t="shared" ref="D965:F965" si="277">SUM(D966:D968)</f>
        <v>0</v>
      </c>
      <c r="E965" s="78">
        <f t="shared" si="277"/>
        <v>0</v>
      </c>
      <c r="F965" s="78">
        <f t="shared" si="277"/>
        <v>0</v>
      </c>
    </row>
    <row r="966" spans="1:6" ht="12" hidden="1" customHeight="1" outlineLevel="1" x14ac:dyDescent="0.3">
      <c r="A966" s="56"/>
      <c r="B966" s="68">
        <v>7200</v>
      </c>
      <c r="C966" s="69" t="s">
        <v>98</v>
      </c>
      <c r="D966" s="62"/>
      <c r="E966" s="62"/>
      <c r="F966" s="62"/>
    </row>
    <row r="967" spans="1:6" ht="12" hidden="1" customHeight="1" outlineLevel="1" x14ac:dyDescent="0.3">
      <c r="A967" s="56"/>
      <c r="B967" s="68">
        <v>7500</v>
      </c>
      <c r="C967" s="69" t="s">
        <v>99</v>
      </c>
      <c r="D967" s="62"/>
      <c r="E967" s="62"/>
      <c r="F967" s="62"/>
    </row>
    <row r="968" spans="1:6" ht="12" hidden="1" customHeight="1" outlineLevel="1" x14ac:dyDescent="0.3">
      <c r="A968" s="56"/>
      <c r="B968" s="68">
        <v>7700</v>
      </c>
      <c r="C968" s="69" t="s">
        <v>100</v>
      </c>
      <c r="D968" s="62"/>
      <c r="E968" s="62"/>
      <c r="F968" s="62"/>
    </row>
    <row r="969" spans="1:6" ht="12" hidden="1" customHeight="1" outlineLevel="1" x14ac:dyDescent="0.3">
      <c r="A969" s="56"/>
      <c r="B969" s="70">
        <v>8000</v>
      </c>
      <c r="C969" s="71" t="s">
        <v>101</v>
      </c>
      <c r="D969" s="78">
        <f t="shared" ref="D969:F969" si="278">SUM(D970:D972)</f>
        <v>0</v>
      </c>
      <c r="E969" s="78">
        <f t="shared" si="278"/>
        <v>0</v>
      </c>
      <c r="F969" s="78">
        <f t="shared" si="278"/>
        <v>0</v>
      </c>
    </row>
    <row r="970" spans="1:6" ht="12" hidden="1" customHeight="1" outlineLevel="1" x14ac:dyDescent="0.3">
      <c r="A970" s="56"/>
      <c r="B970" s="72">
        <v>8100</v>
      </c>
      <c r="C970" s="73" t="s">
        <v>102</v>
      </c>
      <c r="D970" s="78"/>
      <c r="E970" s="78"/>
      <c r="F970" s="78"/>
    </row>
    <row r="971" spans="1:6" ht="12" hidden="1" customHeight="1" outlineLevel="1" x14ac:dyDescent="0.3">
      <c r="A971" s="56"/>
      <c r="B971" s="72">
        <v>8600</v>
      </c>
      <c r="C971" s="73" t="s">
        <v>103</v>
      </c>
      <c r="D971" s="78"/>
      <c r="E971" s="78"/>
      <c r="F971" s="78"/>
    </row>
    <row r="972" spans="1:6" ht="12" hidden="1" customHeight="1" outlineLevel="1" x14ac:dyDescent="0.3">
      <c r="A972" s="56"/>
      <c r="B972" s="72">
        <v>8900</v>
      </c>
      <c r="C972" s="73" t="s">
        <v>104</v>
      </c>
      <c r="D972" s="78"/>
      <c r="E972" s="78"/>
      <c r="F972" s="78"/>
    </row>
    <row r="973" spans="1:6" ht="12" customHeight="1" collapsed="1" x14ac:dyDescent="0.3">
      <c r="A973" s="74" t="s">
        <v>158</v>
      </c>
      <c r="B973" s="75"/>
      <c r="C973" s="76" t="s">
        <v>159</v>
      </c>
      <c r="D973" s="77">
        <f t="shared" ref="D973:F973" si="279">D974+D990+D1003</f>
        <v>219521</v>
      </c>
      <c r="E973" s="77">
        <f t="shared" si="279"/>
        <v>86</v>
      </c>
      <c r="F973" s="77">
        <f t="shared" si="279"/>
        <v>219607</v>
      </c>
    </row>
    <row r="974" spans="1:6" ht="12" customHeight="1" x14ac:dyDescent="0.3">
      <c r="A974" s="45"/>
      <c r="B974" s="46"/>
      <c r="C974" s="47" t="s">
        <v>72</v>
      </c>
      <c r="D974" s="48">
        <f t="shared" ref="D974:F974" si="280">D975+D978+D984+D987+D994+D999</f>
        <v>121902</v>
      </c>
      <c r="E974" s="48">
        <f t="shared" si="280"/>
        <v>86</v>
      </c>
      <c r="F974" s="48">
        <f t="shared" si="280"/>
        <v>121988</v>
      </c>
    </row>
    <row r="975" spans="1:6" ht="12" hidden="1" customHeight="1" outlineLevel="1" x14ac:dyDescent="0.3">
      <c r="A975" s="45"/>
      <c r="B975" s="49">
        <v>1000</v>
      </c>
      <c r="C975" s="50" t="s">
        <v>73</v>
      </c>
      <c r="D975" s="48">
        <f t="shared" ref="D975:F975" si="281">SUM(D976:D977)</f>
        <v>0</v>
      </c>
      <c r="E975" s="48">
        <f t="shared" si="281"/>
        <v>0</v>
      </c>
      <c r="F975" s="48">
        <f t="shared" si="281"/>
        <v>0</v>
      </c>
    </row>
    <row r="976" spans="1:6" ht="12" hidden="1" customHeight="1" outlineLevel="1" x14ac:dyDescent="0.3">
      <c r="A976" s="45"/>
      <c r="B976" s="52">
        <v>1100</v>
      </c>
      <c r="C976" s="53" t="s">
        <v>74</v>
      </c>
      <c r="D976" s="54"/>
      <c r="E976" s="54"/>
      <c r="F976" s="54"/>
    </row>
    <row r="977" spans="1:6" ht="12" hidden="1" customHeight="1" outlineLevel="1" x14ac:dyDescent="0.3">
      <c r="A977" s="45"/>
      <c r="B977" s="52">
        <v>1200</v>
      </c>
      <c r="C977" s="55" t="s">
        <v>75</v>
      </c>
      <c r="D977" s="54"/>
      <c r="E977" s="54"/>
      <c r="F977" s="54"/>
    </row>
    <row r="978" spans="1:6" ht="12" customHeight="1" collapsed="1" x14ac:dyDescent="0.3">
      <c r="A978" s="56"/>
      <c r="B978" s="57">
        <v>2000</v>
      </c>
      <c r="C978" s="58" t="s">
        <v>76</v>
      </c>
      <c r="D978" s="78">
        <f t="shared" ref="D978:F978" si="282">SUM(D979:D983)</f>
        <v>121902</v>
      </c>
      <c r="E978" s="78">
        <f t="shared" si="282"/>
        <v>86</v>
      </c>
      <c r="F978" s="78">
        <f t="shared" si="282"/>
        <v>121988</v>
      </c>
    </row>
    <row r="979" spans="1:6" ht="12" hidden="1" customHeight="1" outlineLevel="1" x14ac:dyDescent="0.3">
      <c r="A979" s="56"/>
      <c r="B979" s="60">
        <v>2100</v>
      </c>
      <c r="C979" s="61" t="s">
        <v>77</v>
      </c>
      <c r="D979" s="62"/>
      <c r="E979" s="62"/>
      <c r="F979" s="62"/>
    </row>
    <row r="980" spans="1:6" ht="12" customHeight="1" collapsed="1" x14ac:dyDescent="0.3">
      <c r="A980" s="56"/>
      <c r="B980" s="60">
        <v>2200</v>
      </c>
      <c r="C980" s="61" t="s">
        <v>78</v>
      </c>
      <c r="D980" s="62">
        <v>118552</v>
      </c>
      <c r="E980" s="62"/>
      <c r="F980" s="62">
        <f>D980+E980</f>
        <v>118552</v>
      </c>
    </row>
    <row r="981" spans="1:6" ht="12" customHeight="1" x14ac:dyDescent="0.3">
      <c r="A981" s="56"/>
      <c r="B981" s="60">
        <v>2300</v>
      </c>
      <c r="C981" s="61" t="s">
        <v>79</v>
      </c>
      <c r="D981" s="62">
        <v>1000</v>
      </c>
      <c r="E981" s="62"/>
      <c r="F981" s="62">
        <f t="shared" ref="F981:F983" si="283">D981+E981</f>
        <v>1000</v>
      </c>
    </row>
    <row r="982" spans="1:6" ht="12" hidden="1" customHeight="1" outlineLevel="1" x14ac:dyDescent="0.3">
      <c r="A982" s="56"/>
      <c r="B982" s="60">
        <v>2400</v>
      </c>
      <c r="C982" s="61" t="s">
        <v>80</v>
      </c>
      <c r="D982" s="62"/>
      <c r="E982" s="62"/>
      <c r="F982" s="62">
        <f t="shared" si="283"/>
        <v>0</v>
      </c>
    </row>
    <row r="983" spans="1:6" ht="12" customHeight="1" collapsed="1" x14ac:dyDescent="0.3">
      <c r="A983" s="56"/>
      <c r="B983" s="60">
        <v>2500</v>
      </c>
      <c r="C983" s="61" t="s">
        <v>81</v>
      </c>
      <c r="D983" s="62">
        <v>2350</v>
      </c>
      <c r="E983" s="62">
        <v>86</v>
      </c>
      <c r="F983" s="62">
        <f t="shared" si="283"/>
        <v>2436</v>
      </c>
    </row>
    <row r="984" spans="1:6" ht="12" hidden="1" customHeight="1" outlineLevel="1" x14ac:dyDescent="0.3">
      <c r="A984" s="56"/>
      <c r="B984" s="17">
        <v>3000</v>
      </c>
      <c r="C984" s="63" t="s">
        <v>82</v>
      </c>
      <c r="D984" s="78">
        <f t="shared" ref="D984:F984" si="284">SUM(D985:D986)</f>
        <v>0</v>
      </c>
      <c r="E984" s="78">
        <f t="shared" si="284"/>
        <v>0</v>
      </c>
      <c r="F984" s="78">
        <f t="shared" si="284"/>
        <v>0</v>
      </c>
    </row>
    <row r="985" spans="1:6" ht="12" hidden="1" customHeight="1" outlineLevel="1" x14ac:dyDescent="0.3">
      <c r="A985" s="56"/>
      <c r="B985" s="60">
        <v>3200</v>
      </c>
      <c r="C985" s="61" t="s">
        <v>83</v>
      </c>
      <c r="D985" s="62"/>
      <c r="E985" s="62"/>
      <c r="F985" s="62"/>
    </row>
    <row r="986" spans="1:6" ht="12" hidden="1" customHeight="1" outlineLevel="1" x14ac:dyDescent="0.3">
      <c r="A986" s="56"/>
      <c r="B986" s="60">
        <v>3300</v>
      </c>
      <c r="C986" s="61" t="s">
        <v>84</v>
      </c>
      <c r="D986" s="62"/>
      <c r="E986" s="62"/>
      <c r="F986" s="62"/>
    </row>
    <row r="987" spans="1:6" ht="15" hidden="1" customHeight="1" outlineLevel="1" x14ac:dyDescent="0.3">
      <c r="A987" s="56"/>
      <c r="B987" s="17">
        <v>4000</v>
      </c>
      <c r="C987" s="64" t="s">
        <v>85</v>
      </c>
      <c r="D987" s="78">
        <f t="shared" ref="D987:F987" si="285">SUM(D988:D989)</f>
        <v>0</v>
      </c>
      <c r="E987" s="78">
        <f t="shared" si="285"/>
        <v>0</v>
      </c>
      <c r="F987" s="78">
        <f t="shared" si="285"/>
        <v>0</v>
      </c>
    </row>
    <row r="988" spans="1:6" ht="15" hidden="1" customHeight="1" outlineLevel="1" x14ac:dyDescent="0.3">
      <c r="A988" s="56"/>
      <c r="B988" s="60">
        <v>4200</v>
      </c>
      <c r="C988" s="65" t="s">
        <v>86</v>
      </c>
      <c r="D988" s="62"/>
      <c r="E988" s="62"/>
      <c r="F988" s="62"/>
    </row>
    <row r="989" spans="1:6" ht="15" hidden="1" customHeight="1" outlineLevel="1" x14ac:dyDescent="0.3">
      <c r="A989" s="56"/>
      <c r="B989" s="60">
        <v>4300</v>
      </c>
      <c r="C989" s="65" t="s">
        <v>87</v>
      </c>
      <c r="D989" s="62"/>
      <c r="E989" s="62"/>
      <c r="F989" s="62"/>
    </row>
    <row r="990" spans="1:6" ht="12" customHeight="1" collapsed="1" x14ac:dyDescent="0.3">
      <c r="A990" s="56"/>
      <c r="B990" s="17">
        <v>5000</v>
      </c>
      <c r="C990" s="18" t="s">
        <v>88</v>
      </c>
      <c r="D990" s="78">
        <f t="shared" ref="D990:F990" si="286">SUM(D991:D993)</f>
        <v>97619</v>
      </c>
      <c r="E990" s="78">
        <f t="shared" si="286"/>
        <v>0</v>
      </c>
      <c r="F990" s="78">
        <f t="shared" si="286"/>
        <v>97619</v>
      </c>
    </row>
    <row r="991" spans="1:6" ht="12" customHeight="1" x14ac:dyDescent="0.3">
      <c r="A991" s="56"/>
      <c r="B991" s="60">
        <v>5100</v>
      </c>
      <c r="C991" s="66" t="s">
        <v>89</v>
      </c>
      <c r="D991" s="78"/>
      <c r="E991" s="78"/>
      <c r="F991" s="62">
        <f>D991+E991</f>
        <v>0</v>
      </c>
    </row>
    <row r="992" spans="1:6" ht="12" customHeight="1" x14ac:dyDescent="0.3">
      <c r="A992" s="56"/>
      <c r="B992" s="60">
        <v>5200</v>
      </c>
      <c r="C992" s="66" t="s">
        <v>90</v>
      </c>
      <c r="D992" s="62">
        <v>97619</v>
      </c>
      <c r="E992" s="62"/>
      <c r="F992" s="62">
        <f>D992+E992</f>
        <v>97619</v>
      </c>
    </row>
    <row r="993" spans="1:6" ht="12" hidden="1" customHeight="1" outlineLevel="1" x14ac:dyDescent="0.3">
      <c r="A993" s="56"/>
      <c r="B993" s="60">
        <v>5300</v>
      </c>
      <c r="C993" s="67" t="s">
        <v>91</v>
      </c>
      <c r="D993" s="78"/>
      <c r="E993" s="78"/>
      <c r="F993" s="78"/>
    </row>
    <row r="994" spans="1:6" ht="12" hidden="1" customHeight="1" outlineLevel="1" x14ac:dyDescent="0.3">
      <c r="A994" s="56"/>
      <c r="B994" s="17">
        <v>6000</v>
      </c>
      <c r="C994" s="18" t="s">
        <v>92</v>
      </c>
      <c r="D994" s="78">
        <f t="shared" ref="D994:F994" si="287">SUM(D995:D998)</f>
        <v>0</v>
      </c>
      <c r="E994" s="78">
        <f t="shared" si="287"/>
        <v>0</v>
      </c>
      <c r="F994" s="78">
        <f t="shared" si="287"/>
        <v>0</v>
      </c>
    </row>
    <row r="995" spans="1:6" ht="12" hidden="1" customHeight="1" outlineLevel="1" x14ac:dyDescent="0.3">
      <c r="A995" s="56"/>
      <c r="B995" s="60">
        <v>6200</v>
      </c>
      <c r="C995" s="66" t="s">
        <v>93</v>
      </c>
      <c r="D995" s="62"/>
      <c r="E995" s="62"/>
      <c r="F995" s="62"/>
    </row>
    <row r="996" spans="1:6" ht="12" hidden="1" customHeight="1" outlineLevel="1" x14ac:dyDescent="0.3">
      <c r="A996" s="56"/>
      <c r="B996" s="60">
        <v>6300</v>
      </c>
      <c r="C996" s="66" t="s">
        <v>94</v>
      </c>
      <c r="D996" s="62"/>
      <c r="E996" s="62"/>
      <c r="F996" s="62"/>
    </row>
    <row r="997" spans="1:6" ht="12" hidden="1" customHeight="1" outlineLevel="1" x14ac:dyDescent="0.3">
      <c r="A997" s="56"/>
      <c r="B997" s="60">
        <v>6400</v>
      </c>
      <c r="C997" s="66" t="s">
        <v>95</v>
      </c>
      <c r="D997" s="62"/>
      <c r="E997" s="62"/>
      <c r="F997" s="62"/>
    </row>
    <row r="998" spans="1:6" ht="12" hidden="1" customHeight="1" outlineLevel="1" x14ac:dyDescent="0.3">
      <c r="A998" s="56"/>
      <c r="B998" s="60">
        <v>6500</v>
      </c>
      <c r="C998" s="67" t="s">
        <v>96</v>
      </c>
      <c r="D998" s="62"/>
      <c r="E998" s="62"/>
      <c r="F998" s="62"/>
    </row>
    <row r="999" spans="1:6" ht="12" hidden="1" customHeight="1" outlineLevel="1" x14ac:dyDescent="0.3">
      <c r="A999" s="56"/>
      <c r="B999" s="17">
        <v>7000</v>
      </c>
      <c r="C999" s="18" t="s">
        <v>97</v>
      </c>
      <c r="D999" s="78">
        <f t="shared" ref="D999:F999" si="288">SUM(D1000:D1002)</f>
        <v>0</v>
      </c>
      <c r="E999" s="78">
        <f t="shared" si="288"/>
        <v>0</v>
      </c>
      <c r="F999" s="78">
        <f t="shared" si="288"/>
        <v>0</v>
      </c>
    </row>
    <row r="1000" spans="1:6" ht="12" hidden="1" customHeight="1" outlineLevel="1" x14ac:dyDescent="0.3">
      <c r="A1000" s="56"/>
      <c r="B1000" s="68">
        <v>7200</v>
      </c>
      <c r="C1000" s="69" t="s">
        <v>98</v>
      </c>
      <c r="D1000" s="62"/>
      <c r="E1000" s="62"/>
      <c r="F1000" s="62"/>
    </row>
    <row r="1001" spans="1:6" ht="12" hidden="1" customHeight="1" outlineLevel="1" x14ac:dyDescent="0.3">
      <c r="A1001" s="56"/>
      <c r="B1001" s="68">
        <v>7500</v>
      </c>
      <c r="C1001" s="69" t="s">
        <v>99</v>
      </c>
      <c r="D1001" s="62"/>
      <c r="E1001" s="62"/>
      <c r="F1001" s="62"/>
    </row>
    <row r="1002" spans="1:6" ht="12" hidden="1" customHeight="1" outlineLevel="1" x14ac:dyDescent="0.3">
      <c r="A1002" s="56"/>
      <c r="B1002" s="68">
        <v>7700</v>
      </c>
      <c r="C1002" s="69" t="s">
        <v>100</v>
      </c>
      <c r="D1002" s="62"/>
      <c r="E1002" s="62"/>
      <c r="F1002" s="62"/>
    </row>
    <row r="1003" spans="1:6" ht="12" hidden="1" customHeight="1" outlineLevel="1" x14ac:dyDescent="0.3">
      <c r="A1003" s="56"/>
      <c r="B1003" s="70">
        <v>8000</v>
      </c>
      <c r="C1003" s="71" t="s">
        <v>101</v>
      </c>
      <c r="D1003" s="78">
        <f t="shared" ref="D1003:F1003" si="289">SUM(D1004:D1006)</f>
        <v>0</v>
      </c>
      <c r="E1003" s="78">
        <f t="shared" si="289"/>
        <v>0</v>
      </c>
      <c r="F1003" s="78">
        <f t="shared" si="289"/>
        <v>0</v>
      </c>
    </row>
    <row r="1004" spans="1:6" ht="12" hidden="1" customHeight="1" outlineLevel="1" x14ac:dyDescent="0.3">
      <c r="A1004" s="56"/>
      <c r="B1004" s="72">
        <v>8100</v>
      </c>
      <c r="C1004" s="73" t="s">
        <v>102</v>
      </c>
      <c r="D1004" s="78"/>
      <c r="E1004" s="78"/>
      <c r="F1004" s="78"/>
    </row>
    <row r="1005" spans="1:6" ht="12" hidden="1" customHeight="1" outlineLevel="1" x14ac:dyDescent="0.3">
      <c r="A1005" s="56"/>
      <c r="B1005" s="72">
        <v>8600</v>
      </c>
      <c r="C1005" s="73" t="s">
        <v>103</v>
      </c>
      <c r="D1005" s="78"/>
      <c r="E1005" s="78"/>
      <c r="F1005" s="78"/>
    </row>
    <row r="1006" spans="1:6" ht="12" hidden="1" customHeight="1" outlineLevel="1" x14ac:dyDescent="0.3">
      <c r="A1006" s="56"/>
      <c r="B1006" s="72">
        <v>8900</v>
      </c>
      <c r="C1006" s="73" t="s">
        <v>104</v>
      </c>
      <c r="D1006" s="78"/>
      <c r="E1006" s="78"/>
      <c r="F1006" s="78"/>
    </row>
    <row r="1007" spans="1:6" ht="12" customHeight="1" collapsed="1" x14ac:dyDescent="0.3">
      <c r="A1007" s="74" t="s">
        <v>160</v>
      </c>
      <c r="B1007" s="75"/>
      <c r="C1007" s="76" t="s">
        <v>161</v>
      </c>
      <c r="D1007" s="77">
        <f t="shared" ref="D1007:F1007" si="290">D1037+D1024+D1008</f>
        <v>1722</v>
      </c>
      <c r="E1007" s="77">
        <f t="shared" si="290"/>
        <v>0</v>
      </c>
      <c r="F1007" s="77">
        <f t="shared" si="290"/>
        <v>1722</v>
      </c>
    </row>
    <row r="1008" spans="1:6" ht="12" customHeight="1" x14ac:dyDescent="0.3">
      <c r="A1008" s="56"/>
      <c r="B1008" s="46"/>
      <c r="C1008" s="47" t="s">
        <v>72</v>
      </c>
      <c r="D1008" s="48">
        <f t="shared" ref="D1008:F1008" si="291">D1009+D1012+D1018+D1021+D1028+D1033</f>
        <v>1722</v>
      </c>
      <c r="E1008" s="48">
        <f t="shared" si="291"/>
        <v>0</v>
      </c>
      <c r="F1008" s="48">
        <f t="shared" si="291"/>
        <v>1722</v>
      </c>
    </row>
    <row r="1009" spans="1:6" ht="12" hidden="1" customHeight="1" outlineLevel="1" x14ac:dyDescent="0.3">
      <c r="A1009" s="56"/>
      <c r="B1009" s="49">
        <v>1000</v>
      </c>
      <c r="C1009" s="50" t="s">
        <v>73</v>
      </c>
      <c r="D1009" s="48">
        <f t="shared" ref="D1009:F1009" si="292">SUM(D1010:D1011)</f>
        <v>0</v>
      </c>
      <c r="E1009" s="48">
        <f t="shared" si="292"/>
        <v>0</v>
      </c>
      <c r="F1009" s="48">
        <f t="shared" si="292"/>
        <v>0</v>
      </c>
    </row>
    <row r="1010" spans="1:6" ht="12" hidden="1" customHeight="1" outlineLevel="1" x14ac:dyDescent="0.3">
      <c r="A1010" s="56"/>
      <c r="B1010" s="52">
        <v>1100</v>
      </c>
      <c r="C1010" s="53" t="s">
        <v>74</v>
      </c>
      <c r="D1010" s="54"/>
      <c r="E1010" s="54"/>
      <c r="F1010" s="54">
        <f>D1010+E1010</f>
        <v>0</v>
      </c>
    </row>
    <row r="1011" spans="1:6" ht="12" hidden="1" customHeight="1" outlineLevel="1" x14ac:dyDescent="0.3">
      <c r="A1011" s="56"/>
      <c r="B1011" s="52">
        <v>1200</v>
      </c>
      <c r="C1011" s="55" t="s">
        <v>75</v>
      </c>
      <c r="D1011" s="54"/>
      <c r="E1011" s="54"/>
      <c r="F1011" s="54">
        <f>D1011+E1011</f>
        <v>0</v>
      </c>
    </row>
    <row r="1012" spans="1:6" ht="12" hidden="1" customHeight="1" outlineLevel="1" x14ac:dyDescent="0.3">
      <c r="A1012" s="56"/>
      <c r="B1012" s="57">
        <v>2000</v>
      </c>
      <c r="C1012" s="58" t="s">
        <v>76</v>
      </c>
      <c r="D1012" s="78">
        <f t="shared" ref="D1012:F1012" si="293">SUM(D1013:D1017)</f>
        <v>0</v>
      </c>
      <c r="E1012" s="78">
        <f t="shared" si="293"/>
        <v>0</v>
      </c>
      <c r="F1012" s="78">
        <f t="shared" si="293"/>
        <v>0</v>
      </c>
    </row>
    <row r="1013" spans="1:6" ht="12" hidden="1" customHeight="1" outlineLevel="1" x14ac:dyDescent="0.3">
      <c r="A1013" s="56"/>
      <c r="B1013" s="60">
        <v>2100</v>
      </c>
      <c r="C1013" s="61" t="s">
        <v>77</v>
      </c>
      <c r="D1013" s="62"/>
      <c r="E1013" s="62"/>
      <c r="F1013" s="62">
        <f t="shared" ref="F1013:F1015" si="294">D1013+E1013</f>
        <v>0</v>
      </c>
    </row>
    <row r="1014" spans="1:6" ht="12" hidden="1" customHeight="1" outlineLevel="1" x14ac:dyDescent="0.3">
      <c r="A1014" s="56"/>
      <c r="B1014" s="60">
        <v>2200</v>
      </c>
      <c r="C1014" s="61" t="s">
        <v>78</v>
      </c>
      <c r="D1014" s="62"/>
      <c r="E1014" s="62"/>
      <c r="F1014" s="62">
        <f t="shared" si="294"/>
        <v>0</v>
      </c>
    </row>
    <row r="1015" spans="1:6" ht="12" hidden="1" customHeight="1" outlineLevel="1" x14ac:dyDescent="0.3">
      <c r="A1015" s="56"/>
      <c r="B1015" s="60">
        <v>2300</v>
      </c>
      <c r="C1015" s="61" t="s">
        <v>79</v>
      </c>
      <c r="D1015" s="62"/>
      <c r="E1015" s="62"/>
      <c r="F1015" s="62">
        <f t="shared" si="294"/>
        <v>0</v>
      </c>
    </row>
    <row r="1016" spans="1:6" ht="12" hidden="1" customHeight="1" outlineLevel="1" x14ac:dyDescent="0.3">
      <c r="A1016" s="56"/>
      <c r="B1016" s="60">
        <v>2400</v>
      </c>
      <c r="C1016" s="61" t="s">
        <v>80</v>
      </c>
      <c r="D1016" s="62"/>
      <c r="E1016" s="62"/>
      <c r="F1016" s="62"/>
    </row>
    <row r="1017" spans="1:6" ht="12" hidden="1" customHeight="1" outlineLevel="1" x14ac:dyDescent="0.3">
      <c r="A1017" s="56"/>
      <c r="B1017" s="60">
        <v>2500</v>
      </c>
      <c r="C1017" s="61" t="s">
        <v>81</v>
      </c>
      <c r="D1017" s="62"/>
      <c r="E1017" s="62"/>
      <c r="F1017" s="62"/>
    </row>
    <row r="1018" spans="1:6" ht="12" hidden="1" customHeight="1" outlineLevel="1" x14ac:dyDescent="0.3">
      <c r="A1018" s="56"/>
      <c r="B1018" s="17">
        <v>3000</v>
      </c>
      <c r="C1018" s="63" t="s">
        <v>82</v>
      </c>
      <c r="D1018" s="78">
        <f t="shared" ref="D1018:F1018" si="295">SUM(D1019:D1020)</f>
        <v>0</v>
      </c>
      <c r="E1018" s="78">
        <f t="shared" si="295"/>
        <v>0</v>
      </c>
      <c r="F1018" s="78">
        <f t="shared" si="295"/>
        <v>0</v>
      </c>
    </row>
    <row r="1019" spans="1:6" ht="12" hidden="1" customHeight="1" outlineLevel="1" x14ac:dyDescent="0.3">
      <c r="A1019" s="56"/>
      <c r="B1019" s="60">
        <v>3200</v>
      </c>
      <c r="C1019" s="61" t="s">
        <v>83</v>
      </c>
      <c r="D1019" s="62"/>
      <c r="E1019" s="62"/>
      <c r="F1019" s="62"/>
    </row>
    <row r="1020" spans="1:6" ht="12" hidden="1" customHeight="1" outlineLevel="1" x14ac:dyDescent="0.3">
      <c r="A1020" s="56"/>
      <c r="B1020" s="60">
        <v>3300</v>
      </c>
      <c r="C1020" s="61" t="s">
        <v>84</v>
      </c>
      <c r="D1020" s="62"/>
      <c r="E1020" s="62"/>
      <c r="F1020" s="62"/>
    </row>
    <row r="1021" spans="1:6" ht="12" hidden="1" customHeight="1" outlineLevel="1" x14ac:dyDescent="0.3">
      <c r="A1021" s="56"/>
      <c r="B1021" s="17">
        <v>4000</v>
      </c>
      <c r="C1021" s="64" t="s">
        <v>85</v>
      </c>
      <c r="D1021" s="78">
        <f t="shared" ref="D1021:F1021" si="296">SUM(D1022:D1023)</f>
        <v>0</v>
      </c>
      <c r="E1021" s="78">
        <f t="shared" si="296"/>
        <v>0</v>
      </c>
      <c r="F1021" s="78">
        <f t="shared" si="296"/>
        <v>0</v>
      </c>
    </row>
    <row r="1022" spans="1:6" ht="12" hidden="1" customHeight="1" outlineLevel="1" x14ac:dyDescent="0.3">
      <c r="A1022" s="56"/>
      <c r="B1022" s="60">
        <v>4200</v>
      </c>
      <c r="C1022" s="65" t="s">
        <v>86</v>
      </c>
      <c r="D1022" s="62"/>
      <c r="E1022" s="62"/>
      <c r="F1022" s="62"/>
    </row>
    <row r="1023" spans="1:6" ht="12" hidden="1" customHeight="1" outlineLevel="1" x14ac:dyDescent="0.3">
      <c r="A1023" s="56"/>
      <c r="B1023" s="60">
        <v>4300</v>
      </c>
      <c r="C1023" s="65" t="s">
        <v>87</v>
      </c>
      <c r="D1023" s="62"/>
      <c r="E1023" s="62"/>
      <c r="F1023" s="62"/>
    </row>
    <row r="1024" spans="1:6" ht="12" hidden="1" customHeight="1" outlineLevel="1" collapsed="1" x14ac:dyDescent="0.3">
      <c r="A1024" s="56"/>
      <c r="B1024" s="17">
        <v>5000</v>
      </c>
      <c r="C1024" s="18" t="s">
        <v>88</v>
      </c>
      <c r="D1024" s="78">
        <f t="shared" ref="D1024:F1024" si="297">SUM(D1025:D1027)</f>
        <v>0</v>
      </c>
      <c r="E1024" s="78">
        <f t="shared" si="297"/>
        <v>0</v>
      </c>
      <c r="F1024" s="78">
        <f t="shared" si="297"/>
        <v>0</v>
      </c>
    </row>
    <row r="1025" spans="1:6" ht="12" hidden="1" customHeight="1" outlineLevel="1" x14ac:dyDescent="0.3">
      <c r="A1025" s="56"/>
      <c r="B1025" s="60">
        <v>5100</v>
      </c>
      <c r="C1025" s="66" t="s">
        <v>89</v>
      </c>
      <c r="D1025" s="62">
        <v>0</v>
      </c>
      <c r="E1025" s="62">
        <v>0</v>
      </c>
      <c r="F1025" s="62">
        <f>D1025+E1025</f>
        <v>0</v>
      </c>
    </row>
    <row r="1026" spans="1:6" ht="12" hidden="1" customHeight="1" outlineLevel="1" x14ac:dyDescent="0.3">
      <c r="A1026" s="56"/>
      <c r="B1026" s="60">
        <v>5200</v>
      </c>
      <c r="C1026" s="66" t="s">
        <v>90</v>
      </c>
      <c r="D1026" s="78"/>
      <c r="E1026" s="78"/>
      <c r="F1026" s="78"/>
    </row>
    <row r="1027" spans="1:6" ht="12" hidden="1" customHeight="1" outlineLevel="1" x14ac:dyDescent="0.3">
      <c r="A1027" s="56"/>
      <c r="B1027" s="60">
        <v>5300</v>
      </c>
      <c r="C1027" s="67" t="s">
        <v>91</v>
      </c>
      <c r="D1027" s="78"/>
      <c r="E1027" s="78"/>
      <c r="F1027" s="78"/>
    </row>
    <row r="1028" spans="1:6" ht="12" hidden="1" customHeight="1" outlineLevel="1" x14ac:dyDescent="0.3">
      <c r="A1028" s="56"/>
      <c r="B1028" s="17">
        <v>6000</v>
      </c>
      <c r="C1028" s="18" t="s">
        <v>92</v>
      </c>
      <c r="D1028" s="78">
        <f t="shared" ref="D1028:F1028" si="298">SUM(D1029:D1032)</f>
        <v>0</v>
      </c>
      <c r="E1028" s="78">
        <f t="shared" si="298"/>
        <v>0</v>
      </c>
      <c r="F1028" s="78">
        <f t="shared" si="298"/>
        <v>0</v>
      </c>
    </row>
    <row r="1029" spans="1:6" ht="12" hidden="1" customHeight="1" outlineLevel="1" x14ac:dyDescent="0.3">
      <c r="A1029" s="56"/>
      <c r="B1029" s="60">
        <v>6200</v>
      </c>
      <c r="C1029" s="66" t="s">
        <v>93</v>
      </c>
      <c r="D1029" s="62"/>
      <c r="E1029" s="62"/>
      <c r="F1029" s="62"/>
    </row>
    <row r="1030" spans="1:6" ht="12" hidden="1" customHeight="1" outlineLevel="1" x14ac:dyDescent="0.3">
      <c r="A1030" s="56"/>
      <c r="B1030" s="60">
        <v>6300</v>
      </c>
      <c r="C1030" s="66" t="s">
        <v>94</v>
      </c>
      <c r="D1030" s="62"/>
      <c r="E1030" s="62"/>
      <c r="F1030" s="62"/>
    </row>
    <row r="1031" spans="1:6" ht="12" hidden="1" customHeight="1" outlineLevel="1" x14ac:dyDescent="0.3">
      <c r="A1031" s="56"/>
      <c r="B1031" s="60">
        <v>6400</v>
      </c>
      <c r="C1031" s="66" t="s">
        <v>95</v>
      </c>
      <c r="D1031" s="62"/>
      <c r="E1031" s="62"/>
      <c r="F1031" s="62"/>
    </row>
    <row r="1032" spans="1:6" ht="12" hidden="1" customHeight="1" outlineLevel="1" x14ac:dyDescent="0.3">
      <c r="A1032" s="56"/>
      <c r="B1032" s="60">
        <v>6500</v>
      </c>
      <c r="C1032" s="67" t="s">
        <v>96</v>
      </c>
      <c r="D1032" s="62"/>
      <c r="E1032" s="62"/>
      <c r="F1032" s="62"/>
    </row>
    <row r="1033" spans="1:6" ht="12" customHeight="1" collapsed="1" x14ac:dyDescent="0.3">
      <c r="A1033" s="56"/>
      <c r="B1033" s="17">
        <v>7000</v>
      </c>
      <c r="C1033" s="18" t="s">
        <v>97</v>
      </c>
      <c r="D1033" s="78">
        <f t="shared" ref="D1033:F1033" si="299">SUM(D1034:D1036)</f>
        <v>1722</v>
      </c>
      <c r="E1033" s="78">
        <f t="shared" si="299"/>
        <v>0</v>
      </c>
      <c r="F1033" s="78">
        <f t="shared" si="299"/>
        <v>1722</v>
      </c>
    </row>
    <row r="1034" spans="1:6" ht="12" customHeight="1" x14ac:dyDescent="0.3">
      <c r="A1034" s="56"/>
      <c r="B1034" s="68">
        <v>7200</v>
      </c>
      <c r="C1034" s="69" t="s">
        <v>98</v>
      </c>
      <c r="D1034" s="62">
        <v>1722</v>
      </c>
      <c r="E1034" s="62"/>
      <c r="F1034" s="62">
        <f>D1034+E1034</f>
        <v>1722</v>
      </c>
    </row>
    <row r="1035" spans="1:6" ht="12" hidden="1" customHeight="1" outlineLevel="1" x14ac:dyDescent="0.3">
      <c r="A1035" s="56"/>
      <c r="B1035" s="68">
        <v>7500</v>
      </c>
      <c r="C1035" s="69" t="s">
        <v>99</v>
      </c>
      <c r="D1035" s="62"/>
      <c r="E1035" s="62"/>
      <c r="F1035" s="62"/>
    </row>
    <row r="1036" spans="1:6" ht="12" hidden="1" customHeight="1" outlineLevel="1" x14ac:dyDescent="0.3">
      <c r="A1036" s="56"/>
      <c r="B1036" s="68">
        <v>7700</v>
      </c>
      <c r="C1036" s="69" t="s">
        <v>100</v>
      </c>
      <c r="D1036" s="62"/>
      <c r="E1036" s="62"/>
      <c r="F1036" s="62"/>
    </row>
    <row r="1037" spans="1:6" ht="12" hidden="1" customHeight="1" outlineLevel="1" x14ac:dyDescent="0.3">
      <c r="A1037" s="56"/>
      <c r="B1037" s="70">
        <v>8000</v>
      </c>
      <c r="C1037" s="71" t="s">
        <v>101</v>
      </c>
      <c r="D1037" s="78">
        <f t="shared" ref="D1037:F1037" si="300">SUM(D1038:D1040)</f>
        <v>0</v>
      </c>
      <c r="E1037" s="78">
        <f t="shared" si="300"/>
        <v>0</v>
      </c>
      <c r="F1037" s="78">
        <f t="shared" si="300"/>
        <v>0</v>
      </c>
    </row>
    <row r="1038" spans="1:6" ht="12" hidden="1" customHeight="1" outlineLevel="1" x14ac:dyDescent="0.3">
      <c r="A1038" s="56"/>
      <c r="B1038" s="72">
        <v>8100</v>
      </c>
      <c r="C1038" s="73" t="s">
        <v>102</v>
      </c>
      <c r="D1038" s="78"/>
      <c r="E1038" s="78"/>
      <c r="F1038" s="78"/>
    </row>
    <row r="1039" spans="1:6" ht="12" hidden="1" customHeight="1" outlineLevel="1" x14ac:dyDescent="0.3">
      <c r="A1039" s="56"/>
      <c r="B1039" s="72">
        <v>8600</v>
      </c>
      <c r="C1039" s="73" t="s">
        <v>103</v>
      </c>
      <c r="D1039" s="78"/>
      <c r="E1039" s="78"/>
      <c r="F1039" s="78"/>
    </row>
    <row r="1040" spans="1:6" ht="12" hidden="1" customHeight="1" outlineLevel="1" x14ac:dyDescent="0.3">
      <c r="A1040" s="56"/>
      <c r="B1040" s="72">
        <v>8900</v>
      </c>
      <c r="C1040" s="73" t="s">
        <v>104</v>
      </c>
      <c r="D1040" s="78"/>
      <c r="E1040" s="78"/>
      <c r="F1040" s="78"/>
    </row>
    <row r="1041" spans="1:6" ht="12" customHeight="1" collapsed="1" x14ac:dyDescent="0.3">
      <c r="A1041" s="74" t="s">
        <v>162</v>
      </c>
      <c r="B1041" s="75"/>
      <c r="C1041" s="76" t="s">
        <v>163</v>
      </c>
      <c r="D1041" s="77">
        <f t="shared" ref="D1041:F1041" si="301">D1042+D1058+D1071</f>
        <v>1699645</v>
      </c>
      <c r="E1041" s="77">
        <f t="shared" si="301"/>
        <v>116097</v>
      </c>
      <c r="F1041" s="77">
        <f t="shared" si="301"/>
        <v>1815742</v>
      </c>
    </row>
    <row r="1042" spans="1:6" ht="12" customHeight="1" x14ac:dyDescent="0.3">
      <c r="A1042" s="45"/>
      <c r="B1042" s="46"/>
      <c r="C1042" s="47" t="s">
        <v>72</v>
      </c>
      <c r="D1042" s="48">
        <f t="shared" ref="D1042:F1042" si="302">D1043+D1046+D1052+D1055+D1062+D1067</f>
        <v>1561561</v>
      </c>
      <c r="E1042" s="48">
        <f t="shared" si="302"/>
        <v>39443</v>
      </c>
      <c r="F1042" s="48">
        <f t="shared" si="302"/>
        <v>1601004</v>
      </c>
    </row>
    <row r="1043" spans="1:6" ht="12" customHeight="1" x14ac:dyDescent="0.3">
      <c r="A1043" s="45"/>
      <c r="B1043" s="49">
        <v>1000</v>
      </c>
      <c r="C1043" s="50" t="s">
        <v>73</v>
      </c>
      <c r="D1043" s="48">
        <f t="shared" ref="D1043:F1043" si="303">SUM(D1044:D1045)</f>
        <v>6000</v>
      </c>
      <c r="E1043" s="48">
        <f t="shared" si="303"/>
        <v>4622</v>
      </c>
      <c r="F1043" s="48">
        <f t="shared" si="303"/>
        <v>10622</v>
      </c>
    </row>
    <row r="1044" spans="1:6" ht="12" customHeight="1" x14ac:dyDescent="0.3">
      <c r="A1044" s="45"/>
      <c r="B1044" s="52">
        <v>1100</v>
      </c>
      <c r="C1044" s="53" t="s">
        <v>74</v>
      </c>
      <c r="D1044" s="54">
        <v>4856</v>
      </c>
      <c r="E1044" s="54">
        <v>3740</v>
      </c>
      <c r="F1044" s="54">
        <f>D1044+E1044</f>
        <v>8596</v>
      </c>
    </row>
    <row r="1045" spans="1:6" ht="12" customHeight="1" x14ac:dyDescent="0.3">
      <c r="A1045" s="45"/>
      <c r="B1045" s="52">
        <v>1200</v>
      </c>
      <c r="C1045" s="55" t="s">
        <v>75</v>
      </c>
      <c r="D1045" s="54">
        <v>1144</v>
      </c>
      <c r="E1045" s="54">
        <v>882</v>
      </c>
      <c r="F1045" s="54">
        <f>D1045+E1045</f>
        <v>2026</v>
      </c>
    </row>
    <row r="1046" spans="1:6" ht="12" customHeight="1" x14ac:dyDescent="0.3">
      <c r="A1046" s="56"/>
      <c r="B1046" s="57">
        <v>2000</v>
      </c>
      <c r="C1046" s="58" t="s">
        <v>76</v>
      </c>
      <c r="D1046" s="78">
        <f t="shared" ref="D1046:F1046" si="304">SUM(D1047:D1051)</f>
        <v>1555561</v>
      </c>
      <c r="E1046" s="78">
        <f t="shared" si="304"/>
        <v>34821</v>
      </c>
      <c r="F1046" s="78">
        <f t="shared" si="304"/>
        <v>1590382</v>
      </c>
    </row>
    <row r="1047" spans="1:6" ht="12" customHeight="1" x14ac:dyDescent="0.3">
      <c r="A1047" s="56"/>
      <c r="B1047" s="60">
        <v>2100</v>
      </c>
      <c r="C1047" s="61" t="s">
        <v>77</v>
      </c>
      <c r="D1047" s="62">
        <v>500</v>
      </c>
      <c r="E1047" s="62">
        <v>574</v>
      </c>
      <c r="F1047" s="62">
        <f t="shared" ref="F1047:F1051" si="305">D1047+E1047</f>
        <v>1074</v>
      </c>
    </row>
    <row r="1048" spans="1:6" ht="12" customHeight="1" x14ac:dyDescent="0.3">
      <c r="A1048" s="56"/>
      <c r="B1048" s="60">
        <v>2200</v>
      </c>
      <c r="C1048" s="61" t="s">
        <v>78</v>
      </c>
      <c r="D1048" s="62">
        <v>1480333</v>
      </c>
      <c r="E1048" s="62">
        <v>34247</v>
      </c>
      <c r="F1048" s="62">
        <f t="shared" si="305"/>
        <v>1514580</v>
      </c>
    </row>
    <row r="1049" spans="1:6" ht="12" customHeight="1" x14ac:dyDescent="0.3">
      <c r="A1049" s="56"/>
      <c r="B1049" s="60">
        <v>2300</v>
      </c>
      <c r="C1049" s="61" t="s">
        <v>79</v>
      </c>
      <c r="D1049" s="62">
        <v>74728</v>
      </c>
      <c r="E1049" s="62"/>
      <c r="F1049" s="62">
        <f t="shared" si="305"/>
        <v>74728</v>
      </c>
    </row>
    <row r="1050" spans="1:6" ht="12" hidden="1" customHeight="1" outlineLevel="1" x14ac:dyDescent="0.3">
      <c r="A1050" s="56"/>
      <c r="B1050" s="60">
        <v>2400</v>
      </c>
      <c r="C1050" s="61" t="s">
        <v>80</v>
      </c>
      <c r="D1050" s="62"/>
      <c r="E1050" s="62"/>
      <c r="F1050" s="62">
        <f t="shared" si="305"/>
        <v>0</v>
      </c>
    </row>
    <row r="1051" spans="1:6" ht="12" customHeight="1" collapsed="1" x14ac:dyDescent="0.3">
      <c r="A1051" s="56"/>
      <c r="B1051" s="60">
        <v>2500</v>
      </c>
      <c r="C1051" s="61" t="s">
        <v>81</v>
      </c>
      <c r="D1051" s="62"/>
      <c r="E1051" s="62"/>
      <c r="F1051" s="62">
        <f t="shared" si="305"/>
        <v>0</v>
      </c>
    </row>
    <row r="1052" spans="1:6" ht="12" customHeight="1" x14ac:dyDescent="0.3">
      <c r="A1052" s="56"/>
      <c r="B1052" s="17">
        <v>3000</v>
      </c>
      <c r="C1052" s="63" t="s">
        <v>82</v>
      </c>
      <c r="D1052" s="78">
        <f t="shared" ref="D1052:F1052" si="306">SUM(D1053:D1054)</f>
        <v>0</v>
      </c>
      <c r="E1052" s="78">
        <f t="shared" si="306"/>
        <v>0</v>
      </c>
      <c r="F1052" s="78">
        <f t="shared" si="306"/>
        <v>0</v>
      </c>
    </row>
    <row r="1053" spans="1:6" ht="12" customHeight="1" x14ac:dyDescent="0.3">
      <c r="A1053" s="56"/>
      <c r="B1053" s="60">
        <v>3200</v>
      </c>
      <c r="C1053" s="61" t="s">
        <v>83</v>
      </c>
      <c r="D1053" s="62"/>
      <c r="E1053" s="62"/>
      <c r="F1053" s="62">
        <f>D1053+E1053</f>
        <v>0</v>
      </c>
    </row>
    <row r="1054" spans="1:6" ht="12" hidden="1" customHeight="1" outlineLevel="1" x14ac:dyDescent="0.3">
      <c r="A1054" s="56"/>
      <c r="B1054" s="60">
        <v>3300</v>
      </c>
      <c r="C1054" s="61" t="s">
        <v>84</v>
      </c>
      <c r="D1054" s="62"/>
      <c r="E1054" s="62"/>
      <c r="F1054" s="62"/>
    </row>
    <row r="1055" spans="1:6" ht="12" hidden="1" customHeight="1" outlineLevel="1" x14ac:dyDescent="0.3">
      <c r="A1055" s="56"/>
      <c r="B1055" s="17">
        <v>4000</v>
      </c>
      <c r="C1055" s="64" t="s">
        <v>85</v>
      </c>
      <c r="D1055" s="78">
        <f t="shared" ref="D1055:F1055" si="307">SUM(D1056:D1057)</f>
        <v>0</v>
      </c>
      <c r="E1055" s="78">
        <f t="shared" si="307"/>
        <v>0</v>
      </c>
      <c r="F1055" s="78">
        <f t="shared" si="307"/>
        <v>0</v>
      </c>
    </row>
    <row r="1056" spans="1:6" ht="12" hidden="1" customHeight="1" outlineLevel="1" x14ac:dyDescent="0.3">
      <c r="A1056" s="56"/>
      <c r="B1056" s="60">
        <v>4200</v>
      </c>
      <c r="C1056" s="65" t="s">
        <v>86</v>
      </c>
      <c r="D1056" s="62"/>
      <c r="E1056" s="62"/>
      <c r="F1056" s="62"/>
    </row>
    <row r="1057" spans="1:6" ht="12" hidden="1" customHeight="1" outlineLevel="1" x14ac:dyDescent="0.3">
      <c r="A1057" s="56"/>
      <c r="B1057" s="60">
        <v>4300</v>
      </c>
      <c r="C1057" s="65" t="s">
        <v>87</v>
      </c>
      <c r="D1057" s="62"/>
      <c r="E1057" s="62"/>
      <c r="F1057" s="62"/>
    </row>
    <row r="1058" spans="1:6" ht="12" customHeight="1" collapsed="1" x14ac:dyDescent="0.3">
      <c r="A1058" s="56"/>
      <c r="B1058" s="17">
        <v>5000</v>
      </c>
      <c r="C1058" s="18" t="s">
        <v>88</v>
      </c>
      <c r="D1058" s="78">
        <f t="shared" ref="D1058:F1058" si="308">SUM(D1059:D1061)</f>
        <v>138084</v>
      </c>
      <c r="E1058" s="78">
        <f t="shared" si="308"/>
        <v>76654</v>
      </c>
      <c r="F1058" s="78">
        <f t="shared" si="308"/>
        <v>214738</v>
      </c>
    </row>
    <row r="1059" spans="1:6" ht="12" customHeight="1" x14ac:dyDescent="0.3">
      <c r="A1059" s="56"/>
      <c r="B1059" s="60">
        <v>5100</v>
      </c>
      <c r="C1059" s="66" t="s">
        <v>89</v>
      </c>
      <c r="D1059" s="62">
        <v>7036</v>
      </c>
      <c r="E1059" s="62"/>
      <c r="F1059" s="62">
        <f t="shared" ref="F1059:F1060" si="309">D1059+E1059</f>
        <v>7036</v>
      </c>
    </row>
    <row r="1060" spans="1:6" ht="12" customHeight="1" x14ac:dyDescent="0.3">
      <c r="A1060" s="56"/>
      <c r="B1060" s="60">
        <v>5200</v>
      </c>
      <c r="C1060" s="66" t="s">
        <v>90</v>
      </c>
      <c r="D1060" s="62">
        <v>131048</v>
      </c>
      <c r="E1060" s="62">
        <v>76654</v>
      </c>
      <c r="F1060" s="62">
        <f t="shared" si="309"/>
        <v>207702</v>
      </c>
    </row>
    <row r="1061" spans="1:6" ht="12" hidden="1" customHeight="1" outlineLevel="1" x14ac:dyDescent="0.3">
      <c r="A1061" s="56"/>
      <c r="B1061" s="60">
        <v>5300</v>
      </c>
      <c r="C1061" s="67" t="s">
        <v>91</v>
      </c>
      <c r="D1061" s="78"/>
      <c r="E1061" s="78"/>
      <c r="F1061" s="78"/>
    </row>
    <row r="1062" spans="1:6" ht="12" hidden="1" customHeight="1" outlineLevel="1" collapsed="1" x14ac:dyDescent="0.3">
      <c r="A1062" s="56"/>
      <c r="B1062" s="17">
        <v>6000</v>
      </c>
      <c r="C1062" s="18" t="s">
        <v>92</v>
      </c>
      <c r="D1062" s="78">
        <f t="shared" ref="D1062:F1062" si="310">SUM(D1063:D1066)</f>
        <v>0</v>
      </c>
      <c r="E1062" s="78">
        <f t="shared" si="310"/>
        <v>0</v>
      </c>
      <c r="F1062" s="78">
        <f t="shared" si="310"/>
        <v>0</v>
      </c>
    </row>
    <row r="1063" spans="1:6" ht="12" hidden="1" customHeight="1" outlineLevel="1" x14ac:dyDescent="0.3">
      <c r="A1063" s="56"/>
      <c r="B1063" s="60">
        <v>6200</v>
      </c>
      <c r="C1063" s="66" t="s">
        <v>93</v>
      </c>
      <c r="D1063" s="62"/>
      <c r="E1063" s="62"/>
      <c r="F1063" s="62"/>
    </row>
    <row r="1064" spans="1:6" ht="12" hidden="1" customHeight="1" outlineLevel="1" x14ac:dyDescent="0.3">
      <c r="A1064" s="56"/>
      <c r="B1064" s="60">
        <v>6300</v>
      </c>
      <c r="C1064" s="66" t="s">
        <v>94</v>
      </c>
      <c r="D1064" s="62"/>
      <c r="E1064" s="62"/>
      <c r="F1064" s="62"/>
    </row>
    <row r="1065" spans="1:6" ht="12" hidden="1" customHeight="1" outlineLevel="1" x14ac:dyDescent="0.3">
      <c r="A1065" s="56"/>
      <c r="B1065" s="60">
        <v>6400</v>
      </c>
      <c r="C1065" s="66" t="s">
        <v>95</v>
      </c>
      <c r="D1065" s="62"/>
      <c r="E1065" s="62"/>
      <c r="F1065" s="62"/>
    </row>
    <row r="1066" spans="1:6" ht="12" hidden="1" customHeight="1" outlineLevel="1" x14ac:dyDescent="0.3">
      <c r="A1066" s="56"/>
      <c r="B1066" s="60">
        <v>6500</v>
      </c>
      <c r="C1066" s="67" t="s">
        <v>96</v>
      </c>
      <c r="D1066" s="62"/>
      <c r="E1066" s="62"/>
      <c r="F1066" s="62"/>
    </row>
    <row r="1067" spans="1:6" ht="12" customHeight="1" collapsed="1" x14ac:dyDescent="0.3">
      <c r="A1067" s="56"/>
      <c r="B1067" s="17">
        <v>7000</v>
      </c>
      <c r="C1067" s="18" t="s">
        <v>97</v>
      </c>
      <c r="D1067" s="78">
        <f t="shared" ref="D1067:F1067" si="311">SUM(D1068:D1070)</f>
        <v>0</v>
      </c>
      <c r="E1067" s="78">
        <f t="shared" si="311"/>
        <v>0</v>
      </c>
      <c r="F1067" s="78">
        <f t="shared" si="311"/>
        <v>0</v>
      </c>
    </row>
    <row r="1068" spans="1:6" ht="12" customHeight="1" x14ac:dyDescent="0.3">
      <c r="A1068" s="56"/>
      <c r="B1068" s="68">
        <v>7200</v>
      </c>
      <c r="C1068" s="69" t="s">
        <v>98</v>
      </c>
      <c r="D1068" s="62"/>
      <c r="E1068" s="62"/>
      <c r="F1068" s="62">
        <f>D1068+E1068</f>
        <v>0</v>
      </c>
    </row>
    <row r="1069" spans="1:6" ht="12" hidden="1" customHeight="1" outlineLevel="1" x14ac:dyDescent="0.3">
      <c r="A1069" s="56"/>
      <c r="B1069" s="68">
        <v>7500</v>
      </c>
      <c r="C1069" s="69" t="s">
        <v>99</v>
      </c>
      <c r="D1069" s="62"/>
      <c r="E1069" s="62"/>
      <c r="F1069" s="62"/>
    </row>
    <row r="1070" spans="1:6" ht="12" hidden="1" customHeight="1" outlineLevel="1" collapsed="1" x14ac:dyDescent="0.3">
      <c r="A1070" s="56"/>
      <c r="B1070" s="68">
        <v>7700</v>
      </c>
      <c r="C1070" s="69" t="s">
        <v>100</v>
      </c>
      <c r="D1070" s="62">
        <f t="shared" ref="D1070:F1070" si="312">766699-75127-691572</f>
        <v>0</v>
      </c>
      <c r="E1070" s="62">
        <f t="shared" si="312"/>
        <v>0</v>
      </c>
      <c r="F1070" s="62">
        <f t="shared" si="312"/>
        <v>0</v>
      </c>
    </row>
    <row r="1071" spans="1:6" ht="12" hidden="1" customHeight="1" outlineLevel="1" x14ac:dyDescent="0.3">
      <c r="A1071" s="56"/>
      <c r="B1071" s="70">
        <v>8000</v>
      </c>
      <c r="C1071" s="71" t="s">
        <v>101</v>
      </c>
      <c r="D1071" s="78">
        <f t="shared" ref="D1071:F1071" si="313">SUM(D1072:D1074)</f>
        <v>0</v>
      </c>
      <c r="E1071" s="78">
        <f t="shared" si="313"/>
        <v>0</v>
      </c>
      <c r="F1071" s="78">
        <f t="shared" si="313"/>
        <v>0</v>
      </c>
    </row>
    <row r="1072" spans="1:6" ht="12" hidden="1" customHeight="1" outlineLevel="1" x14ac:dyDescent="0.3">
      <c r="A1072" s="56"/>
      <c r="B1072" s="72">
        <v>8100</v>
      </c>
      <c r="C1072" s="73" t="s">
        <v>102</v>
      </c>
      <c r="D1072" s="78"/>
      <c r="E1072" s="78"/>
      <c r="F1072" s="78"/>
    </row>
    <row r="1073" spans="1:6" ht="12" hidden="1" customHeight="1" outlineLevel="1" x14ac:dyDescent="0.3">
      <c r="A1073" s="56"/>
      <c r="B1073" s="72">
        <v>8600</v>
      </c>
      <c r="C1073" s="73" t="s">
        <v>103</v>
      </c>
      <c r="D1073" s="78"/>
      <c r="E1073" s="78"/>
      <c r="F1073" s="78"/>
    </row>
    <row r="1074" spans="1:6" ht="12" hidden="1" customHeight="1" outlineLevel="1" x14ac:dyDescent="0.3">
      <c r="A1074" s="56"/>
      <c r="B1074" s="72">
        <v>8900</v>
      </c>
      <c r="C1074" s="73" t="s">
        <v>104</v>
      </c>
      <c r="D1074" s="78"/>
      <c r="E1074" s="78"/>
      <c r="F1074" s="78"/>
    </row>
    <row r="1075" spans="1:6" ht="12" hidden="1" customHeight="1" outlineLevel="1" x14ac:dyDescent="0.3">
      <c r="A1075" s="74" t="s">
        <v>164</v>
      </c>
      <c r="B1075" s="75"/>
      <c r="C1075" s="76" t="s">
        <v>165</v>
      </c>
      <c r="D1075" s="77">
        <f t="shared" ref="D1075:F1075" si="314">D1076+D1092+D1105</f>
        <v>0</v>
      </c>
      <c r="E1075" s="77">
        <f t="shared" si="314"/>
        <v>0</v>
      </c>
      <c r="F1075" s="77">
        <f t="shared" si="314"/>
        <v>0</v>
      </c>
    </row>
    <row r="1076" spans="1:6" ht="12" hidden="1" customHeight="1" outlineLevel="1" x14ac:dyDescent="0.3">
      <c r="A1076" s="45"/>
      <c r="B1076" s="46"/>
      <c r="C1076" s="47" t="s">
        <v>72</v>
      </c>
      <c r="D1076" s="48">
        <f t="shared" ref="D1076:F1076" si="315">D1077+D1080+D1086+D1089+D1096+D1101</f>
        <v>0</v>
      </c>
      <c r="E1076" s="48">
        <f t="shared" si="315"/>
        <v>0</v>
      </c>
      <c r="F1076" s="48">
        <f t="shared" si="315"/>
        <v>0</v>
      </c>
    </row>
    <row r="1077" spans="1:6" ht="12" hidden="1" customHeight="1" outlineLevel="1" x14ac:dyDescent="0.3">
      <c r="A1077" s="45"/>
      <c r="B1077" s="49">
        <v>1000</v>
      </c>
      <c r="C1077" s="50" t="s">
        <v>73</v>
      </c>
      <c r="D1077" s="48">
        <f t="shared" ref="D1077:F1077" si="316">SUM(D1078:D1079)</f>
        <v>0</v>
      </c>
      <c r="E1077" s="48">
        <f t="shared" si="316"/>
        <v>0</v>
      </c>
      <c r="F1077" s="48">
        <f t="shared" si="316"/>
        <v>0</v>
      </c>
    </row>
    <row r="1078" spans="1:6" ht="12" hidden="1" customHeight="1" outlineLevel="1" x14ac:dyDescent="0.3">
      <c r="A1078" s="45"/>
      <c r="B1078" s="52">
        <v>1100</v>
      </c>
      <c r="C1078" s="53" t="s">
        <v>74</v>
      </c>
      <c r="D1078" s="54"/>
      <c r="E1078" s="54"/>
      <c r="F1078" s="54"/>
    </row>
    <row r="1079" spans="1:6" ht="12" hidden="1" customHeight="1" outlineLevel="1" x14ac:dyDescent="0.3">
      <c r="A1079" s="45"/>
      <c r="B1079" s="52">
        <v>1200</v>
      </c>
      <c r="C1079" s="55" t="s">
        <v>75</v>
      </c>
      <c r="D1079" s="54"/>
      <c r="E1079" s="54"/>
      <c r="F1079" s="54"/>
    </row>
    <row r="1080" spans="1:6" ht="12" hidden="1" customHeight="1" outlineLevel="1" x14ac:dyDescent="0.3">
      <c r="A1080" s="56"/>
      <c r="B1080" s="57">
        <v>2000</v>
      </c>
      <c r="C1080" s="58" t="s">
        <v>76</v>
      </c>
      <c r="D1080" s="78">
        <f t="shared" ref="D1080:F1080" si="317">SUM(D1081:D1085)</f>
        <v>0</v>
      </c>
      <c r="E1080" s="78">
        <f t="shared" si="317"/>
        <v>0</v>
      </c>
      <c r="F1080" s="78">
        <f t="shared" si="317"/>
        <v>0</v>
      </c>
    </row>
    <row r="1081" spans="1:6" ht="12" hidden="1" customHeight="1" outlineLevel="1" x14ac:dyDescent="0.3">
      <c r="A1081" s="56"/>
      <c r="B1081" s="60">
        <v>2100</v>
      </c>
      <c r="C1081" s="61" t="s">
        <v>77</v>
      </c>
      <c r="D1081" s="62"/>
      <c r="E1081" s="62"/>
      <c r="F1081" s="62"/>
    </row>
    <row r="1082" spans="1:6" ht="12" hidden="1" customHeight="1" outlineLevel="1" x14ac:dyDescent="0.3">
      <c r="A1082" s="56"/>
      <c r="B1082" s="60">
        <v>2200</v>
      </c>
      <c r="C1082" s="61" t="s">
        <v>78</v>
      </c>
      <c r="D1082" s="62"/>
      <c r="E1082" s="62"/>
      <c r="F1082" s="62"/>
    </row>
    <row r="1083" spans="1:6" ht="12" hidden="1" customHeight="1" outlineLevel="1" x14ac:dyDescent="0.3">
      <c r="A1083" s="56"/>
      <c r="B1083" s="60">
        <v>2300</v>
      </c>
      <c r="C1083" s="61" t="s">
        <v>79</v>
      </c>
      <c r="D1083" s="62"/>
      <c r="E1083" s="62"/>
      <c r="F1083" s="62"/>
    </row>
    <row r="1084" spans="1:6" ht="12" hidden="1" customHeight="1" outlineLevel="1" x14ac:dyDescent="0.3">
      <c r="A1084" s="56"/>
      <c r="B1084" s="60">
        <v>2400</v>
      </c>
      <c r="C1084" s="61" t="s">
        <v>80</v>
      </c>
      <c r="D1084" s="62"/>
      <c r="E1084" s="62"/>
      <c r="F1084" s="62"/>
    </row>
    <row r="1085" spans="1:6" ht="12" hidden="1" customHeight="1" outlineLevel="1" x14ac:dyDescent="0.3">
      <c r="A1085" s="56"/>
      <c r="B1085" s="60">
        <v>2500</v>
      </c>
      <c r="C1085" s="61" t="s">
        <v>81</v>
      </c>
      <c r="D1085" s="62"/>
      <c r="E1085" s="62"/>
      <c r="F1085" s="62"/>
    </row>
    <row r="1086" spans="1:6" ht="12" hidden="1" customHeight="1" outlineLevel="1" x14ac:dyDescent="0.3">
      <c r="A1086" s="56"/>
      <c r="B1086" s="17">
        <v>3000</v>
      </c>
      <c r="C1086" s="63" t="s">
        <v>82</v>
      </c>
      <c r="D1086" s="78">
        <f t="shared" ref="D1086:F1086" si="318">SUM(D1087:D1088)</f>
        <v>0</v>
      </c>
      <c r="E1086" s="78">
        <f t="shared" si="318"/>
        <v>0</v>
      </c>
      <c r="F1086" s="78">
        <f t="shared" si="318"/>
        <v>0</v>
      </c>
    </row>
    <row r="1087" spans="1:6" ht="12" hidden="1" customHeight="1" outlineLevel="1" x14ac:dyDescent="0.3">
      <c r="A1087" s="56"/>
      <c r="B1087" s="60">
        <v>3200</v>
      </c>
      <c r="C1087" s="61" t="s">
        <v>83</v>
      </c>
      <c r="D1087" s="62"/>
      <c r="E1087" s="62"/>
      <c r="F1087" s="62"/>
    </row>
    <row r="1088" spans="1:6" ht="12" hidden="1" customHeight="1" outlineLevel="1" x14ac:dyDescent="0.3">
      <c r="A1088" s="56"/>
      <c r="B1088" s="60">
        <v>3300</v>
      </c>
      <c r="C1088" s="61" t="s">
        <v>84</v>
      </c>
      <c r="D1088" s="62"/>
      <c r="E1088" s="62"/>
      <c r="F1088" s="62"/>
    </row>
    <row r="1089" spans="1:6" ht="12" hidden="1" customHeight="1" outlineLevel="1" x14ac:dyDescent="0.3">
      <c r="A1089" s="56"/>
      <c r="B1089" s="17">
        <v>4000</v>
      </c>
      <c r="C1089" s="64" t="s">
        <v>85</v>
      </c>
      <c r="D1089" s="78">
        <f t="shared" ref="D1089:F1089" si="319">SUM(D1090:D1091)</f>
        <v>0</v>
      </c>
      <c r="E1089" s="78">
        <f t="shared" si="319"/>
        <v>0</v>
      </c>
      <c r="F1089" s="78">
        <f t="shared" si="319"/>
        <v>0</v>
      </c>
    </row>
    <row r="1090" spans="1:6" ht="12" hidden="1" customHeight="1" outlineLevel="1" x14ac:dyDescent="0.3">
      <c r="A1090" s="56"/>
      <c r="B1090" s="60">
        <v>4200</v>
      </c>
      <c r="C1090" s="65" t="s">
        <v>86</v>
      </c>
      <c r="D1090" s="62"/>
      <c r="E1090" s="62"/>
      <c r="F1090" s="62"/>
    </row>
    <row r="1091" spans="1:6" ht="12" hidden="1" customHeight="1" outlineLevel="1" x14ac:dyDescent="0.3">
      <c r="A1091" s="56"/>
      <c r="B1091" s="60">
        <v>4300</v>
      </c>
      <c r="C1091" s="65" t="s">
        <v>87</v>
      </c>
      <c r="D1091" s="62"/>
      <c r="E1091" s="62"/>
      <c r="F1091" s="62"/>
    </row>
    <row r="1092" spans="1:6" ht="12" hidden="1" customHeight="1" outlineLevel="1" x14ac:dyDescent="0.3">
      <c r="A1092" s="56"/>
      <c r="B1092" s="17">
        <v>5000</v>
      </c>
      <c r="C1092" s="18" t="s">
        <v>88</v>
      </c>
      <c r="D1092" s="78">
        <f t="shared" ref="D1092:F1092" si="320">SUM(D1093:D1095)</f>
        <v>0</v>
      </c>
      <c r="E1092" s="78">
        <f t="shared" si="320"/>
        <v>0</v>
      </c>
      <c r="F1092" s="78">
        <f t="shared" si="320"/>
        <v>0</v>
      </c>
    </row>
    <row r="1093" spans="1:6" ht="12" hidden="1" customHeight="1" outlineLevel="1" x14ac:dyDescent="0.3">
      <c r="A1093" s="56"/>
      <c r="B1093" s="60">
        <v>5100</v>
      </c>
      <c r="C1093" s="66" t="s">
        <v>89</v>
      </c>
      <c r="D1093" s="78"/>
      <c r="E1093" s="78"/>
      <c r="F1093" s="78"/>
    </row>
    <row r="1094" spans="1:6" ht="12" hidden="1" customHeight="1" outlineLevel="1" x14ac:dyDescent="0.3">
      <c r="A1094" s="56"/>
      <c r="B1094" s="60">
        <v>5200</v>
      </c>
      <c r="C1094" s="66" t="s">
        <v>90</v>
      </c>
      <c r="D1094" s="78"/>
      <c r="E1094" s="78"/>
      <c r="F1094" s="78"/>
    </row>
    <row r="1095" spans="1:6" ht="12" hidden="1" customHeight="1" outlineLevel="1" x14ac:dyDescent="0.3">
      <c r="A1095" s="56"/>
      <c r="B1095" s="60">
        <v>5300</v>
      </c>
      <c r="C1095" s="67" t="s">
        <v>91</v>
      </c>
      <c r="D1095" s="78"/>
      <c r="E1095" s="78"/>
      <c r="F1095" s="78"/>
    </row>
    <row r="1096" spans="1:6" ht="12" hidden="1" customHeight="1" outlineLevel="1" x14ac:dyDescent="0.3">
      <c r="A1096" s="56"/>
      <c r="B1096" s="17">
        <v>6000</v>
      </c>
      <c r="C1096" s="18" t="s">
        <v>92</v>
      </c>
      <c r="D1096" s="78">
        <f t="shared" ref="D1096:F1096" si="321">SUM(D1097:D1100)</f>
        <v>0</v>
      </c>
      <c r="E1096" s="78">
        <f t="shared" si="321"/>
        <v>0</v>
      </c>
      <c r="F1096" s="78">
        <f t="shared" si="321"/>
        <v>0</v>
      </c>
    </row>
    <row r="1097" spans="1:6" ht="12" hidden="1" customHeight="1" outlineLevel="1" x14ac:dyDescent="0.3">
      <c r="A1097" s="56"/>
      <c r="B1097" s="60">
        <v>6200</v>
      </c>
      <c r="C1097" s="66" t="s">
        <v>93</v>
      </c>
      <c r="D1097" s="62"/>
      <c r="E1097" s="62"/>
      <c r="F1097" s="62"/>
    </row>
    <row r="1098" spans="1:6" ht="12" hidden="1" customHeight="1" outlineLevel="1" x14ac:dyDescent="0.3">
      <c r="A1098" s="56"/>
      <c r="B1098" s="60">
        <v>6300</v>
      </c>
      <c r="C1098" s="66" t="s">
        <v>94</v>
      </c>
      <c r="D1098" s="62"/>
      <c r="E1098" s="62"/>
      <c r="F1098" s="62"/>
    </row>
    <row r="1099" spans="1:6" ht="12" hidden="1" customHeight="1" outlineLevel="1" x14ac:dyDescent="0.3">
      <c r="A1099" s="56"/>
      <c r="B1099" s="60">
        <v>6400</v>
      </c>
      <c r="C1099" s="66" t="s">
        <v>95</v>
      </c>
      <c r="D1099" s="62"/>
      <c r="E1099" s="62"/>
      <c r="F1099" s="62"/>
    </row>
    <row r="1100" spans="1:6" ht="12" hidden="1" customHeight="1" outlineLevel="1" x14ac:dyDescent="0.3">
      <c r="A1100" s="56"/>
      <c r="B1100" s="60">
        <v>6500</v>
      </c>
      <c r="C1100" s="67" t="s">
        <v>96</v>
      </c>
      <c r="D1100" s="62"/>
      <c r="E1100" s="62"/>
      <c r="F1100" s="62"/>
    </row>
    <row r="1101" spans="1:6" ht="12" hidden="1" customHeight="1" outlineLevel="1" x14ac:dyDescent="0.3">
      <c r="A1101" s="56"/>
      <c r="B1101" s="17">
        <v>7000</v>
      </c>
      <c r="C1101" s="18" t="s">
        <v>97</v>
      </c>
      <c r="D1101" s="78">
        <f t="shared" ref="D1101:F1101" si="322">SUM(D1102:D1104)</f>
        <v>0</v>
      </c>
      <c r="E1101" s="78">
        <f t="shared" si="322"/>
        <v>0</v>
      </c>
      <c r="F1101" s="78">
        <f t="shared" si="322"/>
        <v>0</v>
      </c>
    </row>
    <row r="1102" spans="1:6" ht="12" hidden="1" customHeight="1" outlineLevel="1" x14ac:dyDescent="0.3">
      <c r="A1102" s="56"/>
      <c r="B1102" s="68">
        <v>7200</v>
      </c>
      <c r="C1102" s="69" t="s">
        <v>98</v>
      </c>
      <c r="D1102" s="62"/>
      <c r="E1102" s="62"/>
      <c r="F1102" s="62"/>
    </row>
    <row r="1103" spans="1:6" ht="12" hidden="1" customHeight="1" outlineLevel="1" x14ac:dyDescent="0.3">
      <c r="A1103" s="56"/>
      <c r="B1103" s="68">
        <v>7500</v>
      </c>
      <c r="C1103" s="69" t="s">
        <v>99</v>
      </c>
      <c r="D1103" s="62"/>
      <c r="E1103" s="62"/>
      <c r="F1103" s="62"/>
    </row>
    <row r="1104" spans="1:6" ht="12" hidden="1" customHeight="1" outlineLevel="1" x14ac:dyDescent="0.3">
      <c r="A1104" s="56"/>
      <c r="B1104" s="68">
        <v>7700</v>
      </c>
      <c r="C1104" s="69" t="s">
        <v>100</v>
      </c>
      <c r="D1104" s="62"/>
      <c r="E1104" s="62"/>
      <c r="F1104" s="62"/>
    </row>
    <row r="1105" spans="1:6" ht="12" hidden="1" customHeight="1" outlineLevel="1" x14ac:dyDescent="0.3">
      <c r="A1105" s="56"/>
      <c r="B1105" s="70">
        <v>8000</v>
      </c>
      <c r="C1105" s="71" t="s">
        <v>101</v>
      </c>
      <c r="D1105" s="78">
        <f t="shared" ref="D1105:F1105" si="323">SUM(D1106:D1108)</f>
        <v>0</v>
      </c>
      <c r="E1105" s="78">
        <f t="shared" si="323"/>
        <v>0</v>
      </c>
      <c r="F1105" s="78">
        <f t="shared" si="323"/>
        <v>0</v>
      </c>
    </row>
    <row r="1106" spans="1:6" ht="12" hidden="1" customHeight="1" outlineLevel="1" x14ac:dyDescent="0.3">
      <c r="A1106" s="56"/>
      <c r="B1106" s="72">
        <v>8100</v>
      </c>
      <c r="C1106" s="73" t="s">
        <v>102</v>
      </c>
      <c r="D1106" s="78"/>
      <c r="E1106" s="78"/>
      <c r="F1106" s="78"/>
    </row>
    <row r="1107" spans="1:6" ht="12" hidden="1" customHeight="1" outlineLevel="1" x14ac:dyDescent="0.3">
      <c r="A1107" s="56"/>
      <c r="B1107" s="72">
        <v>8600</v>
      </c>
      <c r="C1107" s="73" t="s">
        <v>103</v>
      </c>
      <c r="D1107" s="78"/>
      <c r="E1107" s="78"/>
      <c r="F1107" s="78"/>
    </row>
    <row r="1108" spans="1:6" ht="12" hidden="1" customHeight="1" outlineLevel="1" x14ac:dyDescent="0.3">
      <c r="A1108" s="56"/>
      <c r="B1108" s="72">
        <v>8900</v>
      </c>
      <c r="C1108" s="73" t="s">
        <v>104</v>
      </c>
      <c r="D1108" s="78"/>
      <c r="E1108" s="78"/>
      <c r="F1108" s="78"/>
    </row>
    <row r="1109" spans="1:6" ht="12" customHeight="1" collapsed="1" x14ac:dyDescent="0.3">
      <c r="A1109" s="74" t="s">
        <v>166</v>
      </c>
      <c r="B1109" s="75"/>
      <c r="C1109" s="76" t="s">
        <v>167</v>
      </c>
      <c r="D1109" s="77">
        <f t="shared" ref="D1109:F1109" si="324">D1110+D1126+D1139</f>
        <v>0</v>
      </c>
      <c r="E1109" s="77">
        <f t="shared" si="324"/>
        <v>103478</v>
      </c>
      <c r="F1109" s="77">
        <f t="shared" si="324"/>
        <v>103478</v>
      </c>
    </row>
    <row r="1110" spans="1:6" ht="12" customHeight="1" x14ac:dyDescent="0.3">
      <c r="A1110" s="45"/>
      <c r="B1110" s="46"/>
      <c r="C1110" s="47" t="s">
        <v>72</v>
      </c>
      <c r="D1110" s="48">
        <f t="shared" ref="D1110:F1110" si="325">D1111+D1114+D1120+D1123+D1130+D1135</f>
        <v>0</v>
      </c>
      <c r="E1110" s="48">
        <f t="shared" si="325"/>
        <v>103478</v>
      </c>
      <c r="F1110" s="48">
        <f t="shared" si="325"/>
        <v>103478</v>
      </c>
    </row>
    <row r="1111" spans="1:6" ht="12" customHeight="1" x14ac:dyDescent="0.3">
      <c r="A1111" s="45"/>
      <c r="B1111" s="49">
        <v>1000</v>
      </c>
      <c r="C1111" s="50" t="s">
        <v>73</v>
      </c>
      <c r="D1111" s="48">
        <f t="shared" ref="D1111:F1111" si="326">SUM(D1112:D1113)</f>
        <v>0</v>
      </c>
      <c r="E1111" s="48">
        <f t="shared" si="326"/>
        <v>100520</v>
      </c>
      <c r="F1111" s="48">
        <f t="shared" si="326"/>
        <v>100520</v>
      </c>
    </row>
    <row r="1112" spans="1:6" ht="12" customHeight="1" x14ac:dyDescent="0.3">
      <c r="A1112" s="45"/>
      <c r="B1112" s="52">
        <v>1100</v>
      </c>
      <c r="C1112" s="53" t="s">
        <v>74</v>
      </c>
      <c r="D1112" s="54"/>
      <c r="E1112" s="54">
        <v>77537</v>
      </c>
      <c r="F1112" s="54">
        <f t="shared" ref="F1112:F1113" si="327">D1112+E1112</f>
        <v>77537</v>
      </c>
    </row>
    <row r="1113" spans="1:6" ht="12" customHeight="1" x14ac:dyDescent="0.3">
      <c r="A1113" s="45"/>
      <c r="B1113" s="52">
        <v>1200</v>
      </c>
      <c r="C1113" s="55" t="s">
        <v>75</v>
      </c>
      <c r="D1113" s="54"/>
      <c r="E1113" s="54">
        <v>22983</v>
      </c>
      <c r="F1113" s="54">
        <f t="shared" si="327"/>
        <v>22983</v>
      </c>
    </row>
    <row r="1114" spans="1:6" ht="12" customHeight="1" x14ac:dyDescent="0.3">
      <c r="A1114" s="56"/>
      <c r="B1114" s="57">
        <v>2000</v>
      </c>
      <c r="C1114" s="58" t="s">
        <v>76</v>
      </c>
      <c r="D1114" s="78">
        <f t="shared" ref="D1114:F1114" si="328">SUM(D1115:D1119)</f>
        <v>0</v>
      </c>
      <c r="E1114" s="78">
        <f t="shared" si="328"/>
        <v>2958</v>
      </c>
      <c r="F1114" s="78">
        <f t="shared" si="328"/>
        <v>2958</v>
      </c>
    </row>
    <row r="1115" spans="1:6" ht="12" customHeight="1" x14ac:dyDescent="0.3">
      <c r="A1115" s="56"/>
      <c r="B1115" s="60">
        <v>2100</v>
      </c>
      <c r="C1115" s="61" t="s">
        <v>77</v>
      </c>
      <c r="D1115" s="62"/>
      <c r="E1115" s="62"/>
      <c r="F1115" s="62"/>
    </row>
    <row r="1116" spans="1:6" ht="12" customHeight="1" x14ac:dyDescent="0.3">
      <c r="A1116" s="56"/>
      <c r="B1116" s="60">
        <v>2200</v>
      </c>
      <c r="C1116" s="61" t="s">
        <v>78</v>
      </c>
      <c r="D1116" s="62"/>
      <c r="E1116" s="62">
        <v>1381</v>
      </c>
      <c r="F1116" s="62">
        <f t="shared" ref="F1116:F1117" si="329">D1116+E1116</f>
        <v>1381</v>
      </c>
    </row>
    <row r="1117" spans="1:6" ht="12" customHeight="1" x14ac:dyDescent="0.3">
      <c r="A1117" s="56"/>
      <c r="B1117" s="60">
        <v>2300</v>
      </c>
      <c r="C1117" s="61" t="s">
        <v>79</v>
      </c>
      <c r="D1117" s="62"/>
      <c r="E1117" s="62">
        <v>1391</v>
      </c>
      <c r="F1117" s="62">
        <f t="shared" si="329"/>
        <v>1391</v>
      </c>
    </row>
    <row r="1118" spans="1:6" ht="12" customHeight="1" x14ac:dyDescent="0.3">
      <c r="A1118" s="56"/>
      <c r="B1118" s="60">
        <v>2400</v>
      </c>
      <c r="C1118" s="61" t="s">
        <v>80</v>
      </c>
      <c r="D1118" s="62"/>
      <c r="E1118" s="62"/>
      <c r="F1118" s="62"/>
    </row>
    <row r="1119" spans="1:6" ht="12" customHeight="1" x14ac:dyDescent="0.3">
      <c r="A1119" s="56"/>
      <c r="B1119" s="60">
        <v>2500</v>
      </c>
      <c r="C1119" s="61" t="s">
        <v>81</v>
      </c>
      <c r="D1119" s="62"/>
      <c r="E1119" s="62">
        <v>186</v>
      </c>
      <c r="F1119" s="62">
        <f t="shared" ref="F1119" si="330">D1119+E1119</f>
        <v>186</v>
      </c>
    </row>
    <row r="1120" spans="1:6" ht="12" hidden="1" customHeight="1" outlineLevel="1" x14ac:dyDescent="0.3">
      <c r="A1120" s="56"/>
      <c r="B1120" s="17">
        <v>3000</v>
      </c>
      <c r="C1120" s="63" t="s">
        <v>82</v>
      </c>
      <c r="D1120" s="78">
        <f t="shared" ref="D1120:F1120" si="331">SUM(D1121:D1122)</f>
        <v>0</v>
      </c>
      <c r="E1120" s="78">
        <f t="shared" si="331"/>
        <v>0</v>
      </c>
      <c r="F1120" s="78">
        <f t="shared" si="331"/>
        <v>0</v>
      </c>
    </row>
    <row r="1121" spans="1:6" ht="12" hidden="1" customHeight="1" outlineLevel="1" x14ac:dyDescent="0.3">
      <c r="A1121" s="56"/>
      <c r="B1121" s="60">
        <v>3200</v>
      </c>
      <c r="C1121" s="61" t="s">
        <v>83</v>
      </c>
      <c r="D1121" s="62"/>
      <c r="E1121" s="62"/>
      <c r="F1121" s="62"/>
    </row>
    <row r="1122" spans="1:6" ht="12" hidden="1" customHeight="1" outlineLevel="1" x14ac:dyDescent="0.3">
      <c r="A1122" s="56"/>
      <c r="B1122" s="60">
        <v>3300</v>
      </c>
      <c r="C1122" s="61" t="s">
        <v>84</v>
      </c>
      <c r="D1122" s="62"/>
      <c r="E1122" s="62"/>
      <c r="F1122" s="62"/>
    </row>
    <row r="1123" spans="1:6" ht="12" hidden="1" customHeight="1" outlineLevel="1" x14ac:dyDescent="0.3">
      <c r="A1123" s="56"/>
      <c r="B1123" s="17">
        <v>4000</v>
      </c>
      <c r="C1123" s="64" t="s">
        <v>85</v>
      </c>
      <c r="D1123" s="78">
        <f t="shared" ref="D1123:F1123" si="332">SUM(D1124:D1125)</f>
        <v>0</v>
      </c>
      <c r="E1123" s="78">
        <f t="shared" si="332"/>
        <v>0</v>
      </c>
      <c r="F1123" s="78">
        <f t="shared" si="332"/>
        <v>0</v>
      </c>
    </row>
    <row r="1124" spans="1:6" ht="12" hidden="1" customHeight="1" outlineLevel="1" x14ac:dyDescent="0.3">
      <c r="A1124" s="56"/>
      <c r="B1124" s="60">
        <v>4200</v>
      </c>
      <c r="C1124" s="65" t="s">
        <v>86</v>
      </c>
      <c r="D1124" s="62"/>
      <c r="E1124" s="62"/>
      <c r="F1124" s="62"/>
    </row>
    <row r="1125" spans="1:6" ht="12" hidden="1" customHeight="1" outlineLevel="1" x14ac:dyDescent="0.3">
      <c r="A1125" s="56"/>
      <c r="B1125" s="60">
        <v>4300</v>
      </c>
      <c r="C1125" s="65" t="s">
        <v>87</v>
      </c>
      <c r="D1125" s="62"/>
      <c r="E1125" s="62"/>
      <c r="F1125" s="62"/>
    </row>
    <row r="1126" spans="1:6" ht="12" hidden="1" customHeight="1" outlineLevel="1" x14ac:dyDescent="0.3">
      <c r="A1126" s="56"/>
      <c r="B1126" s="17">
        <v>5000</v>
      </c>
      <c r="C1126" s="18" t="s">
        <v>88</v>
      </c>
      <c r="D1126" s="78">
        <f t="shared" ref="D1126:F1126" si="333">SUM(D1127:D1129)</f>
        <v>0</v>
      </c>
      <c r="E1126" s="78">
        <f t="shared" si="333"/>
        <v>0</v>
      </c>
      <c r="F1126" s="78">
        <f t="shared" si="333"/>
        <v>0</v>
      </c>
    </row>
    <row r="1127" spans="1:6" ht="12" hidden="1" customHeight="1" outlineLevel="1" x14ac:dyDescent="0.3">
      <c r="A1127" s="56"/>
      <c r="B1127" s="60">
        <v>5100</v>
      </c>
      <c r="C1127" s="66" t="s">
        <v>89</v>
      </c>
      <c r="D1127" s="78"/>
      <c r="E1127" s="78"/>
      <c r="F1127" s="78"/>
    </row>
    <row r="1128" spans="1:6" ht="12" hidden="1" customHeight="1" outlineLevel="1" x14ac:dyDescent="0.3">
      <c r="A1128" s="56"/>
      <c r="B1128" s="60">
        <v>5200</v>
      </c>
      <c r="C1128" s="66" t="s">
        <v>90</v>
      </c>
      <c r="D1128" s="78"/>
      <c r="E1128" s="78"/>
      <c r="F1128" s="78"/>
    </row>
    <row r="1129" spans="1:6" ht="12" hidden="1" customHeight="1" outlineLevel="1" x14ac:dyDescent="0.3">
      <c r="A1129" s="56"/>
      <c r="B1129" s="60">
        <v>5300</v>
      </c>
      <c r="C1129" s="67" t="s">
        <v>91</v>
      </c>
      <c r="D1129" s="78"/>
      <c r="E1129" s="78"/>
      <c r="F1129" s="78"/>
    </row>
    <row r="1130" spans="1:6" ht="12" hidden="1" customHeight="1" outlineLevel="1" x14ac:dyDescent="0.3">
      <c r="A1130" s="56"/>
      <c r="B1130" s="17">
        <v>6000</v>
      </c>
      <c r="C1130" s="18" t="s">
        <v>92</v>
      </c>
      <c r="D1130" s="78">
        <f t="shared" ref="D1130:F1130" si="334">SUM(D1131:D1134)</f>
        <v>0</v>
      </c>
      <c r="E1130" s="78">
        <f t="shared" si="334"/>
        <v>0</v>
      </c>
      <c r="F1130" s="78">
        <f t="shared" si="334"/>
        <v>0</v>
      </c>
    </row>
    <row r="1131" spans="1:6" ht="12" hidden="1" customHeight="1" outlineLevel="1" x14ac:dyDescent="0.3">
      <c r="A1131" s="56"/>
      <c r="B1131" s="60">
        <v>6200</v>
      </c>
      <c r="C1131" s="66" t="s">
        <v>93</v>
      </c>
      <c r="D1131" s="62"/>
      <c r="E1131" s="62"/>
      <c r="F1131" s="62"/>
    </row>
    <row r="1132" spans="1:6" ht="12" hidden="1" customHeight="1" outlineLevel="1" x14ac:dyDescent="0.3">
      <c r="A1132" s="56"/>
      <c r="B1132" s="60">
        <v>6300</v>
      </c>
      <c r="C1132" s="66" t="s">
        <v>94</v>
      </c>
      <c r="D1132" s="62"/>
      <c r="E1132" s="62"/>
      <c r="F1132" s="62"/>
    </row>
    <row r="1133" spans="1:6" ht="12" hidden="1" customHeight="1" outlineLevel="1" x14ac:dyDescent="0.3">
      <c r="A1133" s="56"/>
      <c r="B1133" s="60">
        <v>6400</v>
      </c>
      <c r="C1133" s="66" t="s">
        <v>95</v>
      </c>
      <c r="D1133" s="62"/>
      <c r="E1133" s="62"/>
      <c r="F1133" s="62"/>
    </row>
    <row r="1134" spans="1:6" ht="12" hidden="1" customHeight="1" outlineLevel="1" x14ac:dyDescent="0.3">
      <c r="A1134" s="56"/>
      <c r="B1134" s="60">
        <v>6500</v>
      </c>
      <c r="C1134" s="67" t="s">
        <v>96</v>
      </c>
      <c r="D1134" s="62"/>
      <c r="E1134" s="62"/>
      <c r="F1134" s="62"/>
    </row>
    <row r="1135" spans="1:6" ht="12" hidden="1" customHeight="1" outlineLevel="1" x14ac:dyDescent="0.3">
      <c r="A1135" s="56"/>
      <c r="B1135" s="17">
        <v>7000</v>
      </c>
      <c r="C1135" s="18" t="s">
        <v>97</v>
      </c>
      <c r="D1135" s="78">
        <f t="shared" ref="D1135:F1135" si="335">SUM(D1136:D1138)</f>
        <v>0</v>
      </c>
      <c r="E1135" s="78">
        <f t="shared" si="335"/>
        <v>0</v>
      </c>
      <c r="F1135" s="78">
        <f t="shared" si="335"/>
        <v>0</v>
      </c>
    </row>
    <row r="1136" spans="1:6" ht="12" hidden="1" customHeight="1" outlineLevel="1" x14ac:dyDescent="0.3">
      <c r="A1136" s="56"/>
      <c r="B1136" s="68">
        <v>7200</v>
      </c>
      <c r="C1136" s="69" t="s">
        <v>98</v>
      </c>
      <c r="D1136" s="62"/>
      <c r="E1136" s="62"/>
      <c r="F1136" s="62"/>
    </row>
    <row r="1137" spans="1:6" ht="12" hidden="1" customHeight="1" outlineLevel="1" x14ac:dyDescent="0.3">
      <c r="A1137" s="56"/>
      <c r="B1137" s="68">
        <v>7500</v>
      </c>
      <c r="C1137" s="69" t="s">
        <v>99</v>
      </c>
      <c r="D1137" s="62"/>
      <c r="E1137" s="62"/>
      <c r="F1137" s="62"/>
    </row>
    <row r="1138" spans="1:6" ht="12" hidden="1" customHeight="1" outlineLevel="1" x14ac:dyDescent="0.3">
      <c r="A1138" s="56"/>
      <c r="B1138" s="68">
        <v>7700</v>
      </c>
      <c r="C1138" s="69" t="s">
        <v>100</v>
      </c>
      <c r="D1138" s="62"/>
      <c r="E1138" s="62"/>
      <c r="F1138" s="62"/>
    </row>
    <row r="1139" spans="1:6" ht="12" hidden="1" customHeight="1" outlineLevel="1" x14ac:dyDescent="0.3">
      <c r="A1139" s="56"/>
      <c r="B1139" s="70">
        <v>8000</v>
      </c>
      <c r="C1139" s="71" t="s">
        <v>101</v>
      </c>
      <c r="D1139" s="78">
        <f t="shared" ref="D1139:F1139" si="336">SUM(D1140:D1142)</f>
        <v>0</v>
      </c>
      <c r="E1139" s="78">
        <f t="shared" si="336"/>
        <v>0</v>
      </c>
      <c r="F1139" s="78">
        <f t="shared" si="336"/>
        <v>0</v>
      </c>
    </row>
    <row r="1140" spans="1:6" ht="12" hidden="1" customHeight="1" outlineLevel="1" x14ac:dyDescent="0.3">
      <c r="A1140" s="56"/>
      <c r="B1140" s="72">
        <v>8100</v>
      </c>
      <c r="C1140" s="73" t="s">
        <v>102</v>
      </c>
      <c r="D1140" s="78"/>
      <c r="E1140" s="78"/>
      <c r="F1140" s="78"/>
    </row>
    <row r="1141" spans="1:6" ht="12" hidden="1" customHeight="1" outlineLevel="1" x14ac:dyDescent="0.3">
      <c r="A1141" s="56"/>
      <c r="B1141" s="72">
        <v>8600</v>
      </c>
      <c r="C1141" s="73" t="s">
        <v>103</v>
      </c>
      <c r="D1141" s="78"/>
      <c r="E1141" s="78"/>
      <c r="F1141" s="78"/>
    </row>
    <row r="1142" spans="1:6" ht="12" hidden="1" customHeight="1" outlineLevel="1" x14ac:dyDescent="0.3">
      <c r="A1142" s="56"/>
      <c r="B1142" s="72">
        <v>8900</v>
      </c>
      <c r="C1142" s="73" t="s">
        <v>104</v>
      </c>
      <c r="D1142" s="78"/>
      <c r="E1142" s="78"/>
      <c r="F1142" s="78"/>
    </row>
    <row r="1143" spans="1:6" ht="17.100000000000001" customHeight="1" collapsed="1" x14ac:dyDescent="0.3">
      <c r="A1143" s="96" t="s">
        <v>168</v>
      </c>
      <c r="B1143" s="97"/>
      <c r="C1143" s="98" t="s">
        <v>169</v>
      </c>
      <c r="D1143" s="44">
        <f t="shared" ref="D1143:F1143" si="337">D1144+D1160+D1173+D1177</f>
        <v>18868885</v>
      </c>
      <c r="E1143" s="44">
        <f t="shared" si="337"/>
        <v>62682</v>
      </c>
      <c r="F1143" s="44">
        <f t="shared" si="337"/>
        <v>18931567</v>
      </c>
    </row>
    <row r="1144" spans="1:6" ht="12" customHeight="1" x14ac:dyDescent="0.3">
      <c r="A1144" s="45"/>
      <c r="B1144" s="46"/>
      <c r="C1144" s="47" t="s">
        <v>72</v>
      </c>
      <c r="D1144" s="48">
        <f t="shared" ref="D1144:F1144" si="338">D1145+D1148+D1154+D1157+D1164+D1169</f>
        <v>10770989</v>
      </c>
      <c r="E1144" s="48">
        <f t="shared" si="338"/>
        <v>-184374</v>
      </c>
      <c r="F1144" s="48">
        <f t="shared" si="338"/>
        <v>10586615</v>
      </c>
    </row>
    <row r="1145" spans="1:6" ht="12" customHeight="1" x14ac:dyDescent="0.3">
      <c r="A1145" s="45"/>
      <c r="B1145" s="49">
        <v>1000</v>
      </c>
      <c r="C1145" s="50" t="s">
        <v>73</v>
      </c>
      <c r="D1145" s="51">
        <f t="shared" ref="D1145:F1160" si="339">D1181+D1215+D1249+D1283+D1317</f>
        <v>5235031</v>
      </c>
      <c r="E1145" s="51">
        <f t="shared" si="339"/>
        <v>-113159</v>
      </c>
      <c r="F1145" s="51">
        <f t="shared" si="339"/>
        <v>5121872</v>
      </c>
    </row>
    <row r="1146" spans="1:6" ht="12" customHeight="1" x14ac:dyDescent="0.3">
      <c r="A1146" s="45"/>
      <c r="B1146" s="52">
        <v>1100</v>
      </c>
      <c r="C1146" s="53" t="s">
        <v>74</v>
      </c>
      <c r="D1146" s="54">
        <f t="shared" si="339"/>
        <v>4031994</v>
      </c>
      <c r="E1146" s="54">
        <f t="shared" si="339"/>
        <v>-96733</v>
      </c>
      <c r="F1146" s="54">
        <f t="shared" si="339"/>
        <v>3935261</v>
      </c>
    </row>
    <row r="1147" spans="1:6" ht="12" customHeight="1" x14ac:dyDescent="0.3">
      <c r="A1147" s="45"/>
      <c r="B1147" s="52">
        <v>1200</v>
      </c>
      <c r="C1147" s="55" t="s">
        <v>75</v>
      </c>
      <c r="D1147" s="54">
        <f t="shared" si="339"/>
        <v>1203037</v>
      </c>
      <c r="E1147" s="54">
        <f t="shared" si="339"/>
        <v>-16426</v>
      </c>
      <c r="F1147" s="54">
        <f t="shared" si="339"/>
        <v>1186611</v>
      </c>
    </row>
    <row r="1148" spans="1:6" ht="12" customHeight="1" x14ac:dyDescent="0.3">
      <c r="A1148" s="56"/>
      <c r="B1148" s="57">
        <v>2000</v>
      </c>
      <c r="C1148" s="58" t="s">
        <v>76</v>
      </c>
      <c r="D1148" s="59">
        <f t="shared" si="339"/>
        <v>4804247</v>
      </c>
      <c r="E1148" s="59">
        <f t="shared" si="339"/>
        <v>-89436</v>
      </c>
      <c r="F1148" s="59">
        <f t="shared" si="339"/>
        <v>4714811</v>
      </c>
    </row>
    <row r="1149" spans="1:6" ht="12" customHeight="1" x14ac:dyDescent="0.3">
      <c r="A1149" s="56"/>
      <c r="B1149" s="60">
        <v>2100</v>
      </c>
      <c r="C1149" s="61" t="s">
        <v>77</v>
      </c>
      <c r="D1149" s="62">
        <f t="shared" si="339"/>
        <v>19050</v>
      </c>
      <c r="E1149" s="62">
        <f t="shared" si="339"/>
        <v>0</v>
      </c>
      <c r="F1149" s="62">
        <f t="shared" si="339"/>
        <v>19050</v>
      </c>
    </row>
    <row r="1150" spans="1:6" ht="12" customHeight="1" x14ac:dyDescent="0.3">
      <c r="A1150" s="56"/>
      <c r="B1150" s="60">
        <v>2200</v>
      </c>
      <c r="C1150" s="61" t="s">
        <v>78</v>
      </c>
      <c r="D1150" s="62">
        <f t="shared" si="339"/>
        <v>4126059</v>
      </c>
      <c r="E1150" s="62">
        <f t="shared" si="339"/>
        <v>-97272</v>
      </c>
      <c r="F1150" s="62">
        <f t="shared" si="339"/>
        <v>4028787</v>
      </c>
    </row>
    <row r="1151" spans="1:6" ht="12" customHeight="1" x14ac:dyDescent="0.3">
      <c r="A1151" s="56"/>
      <c r="B1151" s="60">
        <v>2300</v>
      </c>
      <c r="C1151" s="61" t="s">
        <v>79</v>
      </c>
      <c r="D1151" s="62">
        <f t="shared" si="339"/>
        <v>496760</v>
      </c>
      <c r="E1151" s="62">
        <f t="shared" si="339"/>
        <v>5028</v>
      </c>
      <c r="F1151" s="62">
        <f t="shared" si="339"/>
        <v>501788</v>
      </c>
    </row>
    <row r="1152" spans="1:6" ht="12" hidden="1" customHeight="1" outlineLevel="1" x14ac:dyDescent="0.3">
      <c r="A1152" s="56"/>
      <c r="B1152" s="60">
        <v>2400</v>
      </c>
      <c r="C1152" s="61" t="s">
        <v>80</v>
      </c>
      <c r="D1152" s="62">
        <f t="shared" si="339"/>
        <v>0</v>
      </c>
      <c r="E1152" s="62">
        <f t="shared" si="339"/>
        <v>0</v>
      </c>
      <c r="F1152" s="62">
        <f t="shared" si="339"/>
        <v>0</v>
      </c>
    </row>
    <row r="1153" spans="1:6" ht="12" customHeight="1" collapsed="1" x14ac:dyDescent="0.3">
      <c r="A1153" s="56"/>
      <c r="B1153" s="60">
        <v>2500</v>
      </c>
      <c r="C1153" s="61" t="s">
        <v>81</v>
      </c>
      <c r="D1153" s="62">
        <f t="shared" si="339"/>
        <v>162378</v>
      </c>
      <c r="E1153" s="62">
        <f t="shared" si="339"/>
        <v>2808</v>
      </c>
      <c r="F1153" s="62">
        <f t="shared" si="339"/>
        <v>165186</v>
      </c>
    </row>
    <row r="1154" spans="1:6" ht="12" customHeight="1" x14ac:dyDescent="0.3">
      <c r="A1154" s="56"/>
      <c r="B1154" s="17">
        <v>3000</v>
      </c>
      <c r="C1154" s="63" t="s">
        <v>82</v>
      </c>
      <c r="D1154" s="59">
        <f t="shared" si="339"/>
        <v>611299</v>
      </c>
      <c r="E1154" s="59">
        <f t="shared" si="339"/>
        <v>18221</v>
      </c>
      <c r="F1154" s="59">
        <f t="shared" si="339"/>
        <v>629520</v>
      </c>
    </row>
    <row r="1155" spans="1:6" ht="12" customHeight="1" x14ac:dyDescent="0.3">
      <c r="A1155" s="56"/>
      <c r="B1155" s="60">
        <v>3200</v>
      </c>
      <c r="C1155" s="61" t="s">
        <v>83</v>
      </c>
      <c r="D1155" s="62">
        <f t="shared" si="339"/>
        <v>611299</v>
      </c>
      <c r="E1155" s="62">
        <f t="shared" si="339"/>
        <v>18221</v>
      </c>
      <c r="F1155" s="62">
        <f t="shared" si="339"/>
        <v>629520</v>
      </c>
    </row>
    <row r="1156" spans="1:6" ht="12" hidden="1" customHeight="1" outlineLevel="1" x14ac:dyDescent="0.3">
      <c r="A1156" s="56"/>
      <c r="B1156" s="60">
        <v>3300</v>
      </c>
      <c r="C1156" s="61" t="s">
        <v>84</v>
      </c>
      <c r="D1156" s="62">
        <f t="shared" si="339"/>
        <v>0</v>
      </c>
      <c r="E1156" s="62">
        <f t="shared" si="339"/>
        <v>0</v>
      </c>
      <c r="F1156" s="62">
        <f t="shared" si="339"/>
        <v>0</v>
      </c>
    </row>
    <row r="1157" spans="1:6" ht="12" hidden="1" customHeight="1" outlineLevel="1" x14ac:dyDescent="0.3">
      <c r="A1157" s="56"/>
      <c r="B1157" s="17">
        <v>4000</v>
      </c>
      <c r="C1157" s="64" t="s">
        <v>85</v>
      </c>
      <c r="D1157" s="59">
        <f t="shared" si="339"/>
        <v>0</v>
      </c>
      <c r="E1157" s="59">
        <f t="shared" si="339"/>
        <v>0</v>
      </c>
      <c r="F1157" s="59">
        <f t="shared" si="339"/>
        <v>0</v>
      </c>
    </row>
    <row r="1158" spans="1:6" ht="12" hidden="1" customHeight="1" outlineLevel="1" x14ac:dyDescent="0.3">
      <c r="A1158" s="56"/>
      <c r="B1158" s="60">
        <v>4200</v>
      </c>
      <c r="C1158" s="65" t="s">
        <v>86</v>
      </c>
      <c r="D1158" s="62">
        <f t="shared" si="339"/>
        <v>0</v>
      </c>
      <c r="E1158" s="62">
        <f t="shared" si="339"/>
        <v>0</v>
      </c>
      <c r="F1158" s="62">
        <f t="shared" si="339"/>
        <v>0</v>
      </c>
    </row>
    <row r="1159" spans="1:6" ht="12" hidden="1" customHeight="1" outlineLevel="1" x14ac:dyDescent="0.3">
      <c r="A1159" s="56"/>
      <c r="B1159" s="60">
        <v>4300</v>
      </c>
      <c r="C1159" s="65" t="s">
        <v>87</v>
      </c>
      <c r="D1159" s="62">
        <f t="shared" si="339"/>
        <v>0</v>
      </c>
      <c r="E1159" s="62">
        <f t="shared" si="339"/>
        <v>0</v>
      </c>
      <c r="F1159" s="62">
        <f t="shared" si="339"/>
        <v>0</v>
      </c>
    </row>
    <row r="1160" spans="1:6" ht="12" customHeight="1" collapsed="1" x14ac:dyDescent="0.3">
      <c r="A1160" s="56"/>
      <c r="B1160" s="17">
        <v>5000</v>
      </c>
      <c r="C1160" s="18" t="s">
        <v>88</v>
      </c>
      <c r="D1160" s="59">
        <f t="shared" si="339"/>
        <v>8097896</v>
      </c>
      <c r="E1160" s="59">
        <f t="shared" si="339"/>
        <v>247056</v>
      </c>
      <c r="F1160" s="59">
        <f t="shared" si="339"/>
        <v>8344952</v>
      </c>
    </row>
    <row r="1161" spans="1:6" ht="12" customHeight="1" x14ac:dyDescent="0.3">
      <c r="A1161" s="56"/>
      <c r="B1161" s="60">
        <v>5100</v>
      </c>
      <c r="C1161" s="66" t="s">
        <v>89</v>
      </c>
      <c r="D1161" s="62">
        <f t="shared" ref="D1161:F1176" si="340">D1197+D1231+D1265+D1299+D1333</f>
        <v>0</v>
      </c>
      <c r="E1161" s="62">
        <f t="shared" si="340"/>
        <v>0</v>
      </c>
      <c r="F1161" s="62">
        <f t="shared" si="340"/>
        <v>0</v>
      </c>
    </row>
    <row r="1162" spans="1:6" ht="12" customHeight="1" x14ac:dyDescent="0.3">
      <c r="A1162" s="56"/>
      <c r="B1162" s="60">
        <v>5200</v>
      </c>
      <c r="C1162" s="66" t="s">
        <v>90</v>
      </c>
      <c r="D1162" s="62">
        <f t="shared" si="340"/>
        <v>8097896</v>
      </c>
      <c r="E1162" s="62">
        <f t="shared" si="340"/>
        <v>247056</v>
      </c>
      <c r="F1162" s="62">
        <f>F1198+F1232+F1266+F1300+F1334</f>
        <v>8344952</v>
      </c>
    </row>
    <row r="1163" spans="1:6" ht="12" hidden="1" customHeight="1" outlineLevel="1" x14ac:dyDescent="0.3">
      <c r="A1163" s="56"/>
      <c r="B1163" s="60">
        <v>5300</v>
      </c>
      <c r="C1163" s="67" t="s">
        <v>91</v>
      </c>
      <c r="D1163" s="62">
        <f t="shared" si="340"/>
        <v>0</v>
      </c>
      <c r="E1163" s="62">
        <f t="shared" si="340"/>
        <v>0</v>
      </c>
      <c r="F1163" s="62">
        <f t="shared" si="340"/>
        <v>0</v>
      </c>
    </row>
    <row r="1164" spans="1:6" ht="12" customHeight="1" collapsed="1" x14ac:dyDescent="0.3">
      <c r="A1164" s="56"/>
      <c r="B1164" s="17">
        <v>6000</v>
      </c>
      <c r="C1164" s="18" t="s">
        <v>92</v>
      </c>
      <c r="D1164" s="59">
        <f t="shared" si="340"/>
        <v>120412</v>
      </c>
      <c r="E1164" s="59">
        <f t="shared" si="340"/>
        <v>0</v>
      </c>
      <c r="F1164" s="59">
        <f t="shared" si="340"/>
        <v>120412</v>
      </c>
    </row>
    <row r="1165" spans="1:6" ht="12" customHeight="1" x14ac:dyDescent="0.3">
      <c r="A1165" s="56"/>
      <c r="B1165" s="60">
        <v>6200</v>
      </c>
      <c r="C1165" s="66" t="s">
        <v>93</v>
      </c>
      <c r="D1165" s="62">
        <f t="shared" si="340"/>
        <v>120412</v>
      </c>
      <c r="E1165" s="62">
        <f t="shared" si="340"/>
        <v>0</v>
      </c>
      <c r="F1165" s="62">
        <f t="shared" si="340"/>
        <v>120412</v>
      </c>
    </row>
    <row r="1166" spans="1:6" ht="12" hidden="1" customHeight="1" outlineLevel="1" x14ac:dyDescent="0.3">
      <c r="A1166" s="56"/>
      <c r="B1166" s="60">
        <v>6300</v>
      </c>
      <c r="C1166" s="66" t="s">
        <v>94</v>
      </c>
      <c r="D1166" s="62">
        <f t="shared" si="340"/>
        <v>0</v>
      </c>
      <c r="E1166" s="62">
        <f t="shared" si="340"/>
        <v>0</v>
      </c>
      <c r="F1166" s="62">
        <f t="shared" si="340"/>
        <v>0</v>
      </c>
    </row>
    <row r="1167" spans="1:6" ht="12" hidden="1" customHeight="1" outlineLevel="1" x14ac:dyDescent="0.3">
      <c r="A1167" s="56"/>
      <c r="B1167" s="60">
        <v>6400</v>
      </c>
      <c r="C1167" s="66" t="s">
        <v>95</v>
      </c>
      <c r="D1167" s="62">
        <f t="shared" si="340"/>
        <v>0</v>
      </c>
      <c r="E1167" s="62">
        <f t="shared" si="340"/>
        <v>0</v>
      </c>
      <c r="F1167" s="62">
        <f t="shared" si="340"/>
        <v>0</v>
      </c>
    </row>
    <row r="1168" spans="1:6" ht="12" hidden="1" customHeight="1" outlineLevel="1" x14ac:dyDescent="0.3">
      <c r="A1168" s="56"/>
      <c r="B1168" s="60">
        <v>6500</v>
      </c>
      <c r="C1168" s="67" t="s">
        <v>96</v>
      </c>
      <c r="D1168" s="62">
        <f t="shared" si="340"/>
        <v>0</v>
      </c>
      <c r="E1168" s="62">
        <f t="shared" si="340"/>
        <v>0</v>
      </c>
      <c r="F1168" s="62">
        <f t="shared" si="340"/>
        <v>0</v>
      </c>
    </row>
    <row r="1169" spans="1:6" ht="12" hidden="1" customHeight="1" outlineLevel="1" x14ac:dyDescent="0.3">
      <c r="A1169" s="56"/>
      <c r="B1169" s="17">
        <v>7000</v>
      </c>
      <c r="C1169" s="18" t="s">
        <v>97</v>
      </c>
      <c r="D1169" s="59">
        <f t="shared" si="340"/>
        <v>0</v>
      </c>
      <c r="E1169" s="59">
        <f t="shared" si="340"/>
        <v>0</v>
      </c>
      <c r="F1169" s="59">
        <f t="shared" si="340"/>
        <v>0</v>
      </c>
    </row>
    <row r="1170" spans="1:6" ht="12" hidden="1" customHeight="1" outlineLevel="1" x14ac:dyDescent="0.3">
      <c r="A1170" s="56"/>
      <c r="B1170" s="68">
        <v>7200</v>
      </c>
      <c r="C1170" s="69" t="s">
        <v>98</v>
      </c>
      <c r="D1170" s="62">
        <f t="shared" si="340"/>
        <v>0</v>
      </c>
      <c r="E1170" s="62">
        <f t="shared" si="340"/>
        <v>0</v>
      </c>
      <c r="F1170" s="62">
        <f t="shared" si="340"/>
        <v>0</v>
      </c>
    </row>
    <row r="1171" spans="1:6" ht="12" hidden="1" customHeight="1" outlineLevel="1" x14ac:dyDescent="0.3">
      <c r="A1171" s="56"/>
      <c r="B1171" s="68">
        <v>7500</v>
      </c>
      <c r="C1171" s="69" t="s">
        <v>99</v>
      </c>
      <c r="D1171" s="62">
        <f t="shared" si="340"/>
        <v>0</v>
      </c>
      <c r="E1171" s="62">
        <f t="shared" si="340"/>
        <v>0</v>
      </c>
      <c r="F1171" s="62">
        <f t="shared" si="340"/>
        <v>0</v>
      </c>
    </row>
    <row r="1172" spans="1:6" ht="12" hidden="1" customHeight="1" outlineLevel="1" x14ac:dyDescent="0.3">
      <c r="A1172" s="56"/>
      <c r="B1172" s="68">
        <v>7700</v>
      </c>
      <c r="C1172" s="69" t="s">
        <v>100</v>
      </c>
      <c r="D1172" s="62">
        <f t="shared" si="340"/>
        <v>0</v>
      </c>
      <c r="E1172" s="62">
        <f t="shared" si="340"/>
        <v>0</v>
      </c>
      <c r="F1172" s="62">
        <f t="shared" si="340"/>
        <v>0</v>
      </c>
    </row>
    <row r="1173" spans="1:6" ht="12" hidden="1" customHeight="1" outlineLevel="1" x14ac:dyDescent="0.3">
      <c r="A1173" s="56"/>
      <c r="B1173" s="70">
        <v>8000</v>
      </c>
      <c r="C1173" s="71" t="s">
        <v>101</v>
      </c>
      <c r="D1173" s="59">
        <f t="shared" si="340"/>
        <v>0</v>
      </c>
      <c r="E1173" s="59">
        <f t="shared" si="340"/>
        <v>0</v>
      </c>
      <c r="F1173" s="59">
        <f t="shared" si="340"/>
        <v>0</v>
      </c>
    </row>
    <row r="1174" spans="1:6" ht="12" hidden="1" customHeight="1" outlineLevel="1" x14ac:dyDescent="0.3">
      <c r="A1174" s="56"/>
      <c r="B1174" s="72">
        <v>8100</v>
      </c>
      <c r="C1174" s="73" t="s">
        <v>102</v>
      </c>
      <c r="D1174" s="62">
        <f t="shared" si="340"/>
        <v>0</v>
      </c>
      <c r="E1174" s="62">
        <f t="shared" si="340"/>
        <v>0</v>
      </c>
      <c r="F1174" s="62">
        <f t="shared" si="340"/>
        <v>0</v>
      </c>
    </row>
    <row r="1175" spans="1:6" ht="12" hidden="1" customHeight="1" outlineLevel="1" x14ac:dyDescent="0.3">
      <c r="A1175" s="56"/>
      <c r="B1175" s="72">
        <v>8600</v>
      </c>
      <c r="C1175" s="73" t="s">
        <v>103</v>
      </c>
      <c r="D1175" s="62">
        <f t="shared" si="340"/>
        <v>0</v>
      </c>
      <c r="E1175" s="62">
        <f t="shared" si="340"/>
        <v>0</v>
      </c>
      <c r="F1175" s="62">
        <f t="shared" si="340"/>
        <v>0</v>
      </c>
    </row>
    <row r="1176" spans="1:6" ht="12" hidden="1" customHeight="1" outlineLevel="1" x14ac:dyDescent="0.3">
      <c r="A1176" s="56"/>
      <c r="B1176" s="72">
        <v>8900</v>
      </c>
      <c r="C1176" s="73" t="s">
        <v>104</v>
      </c>
      <c r="D1176" s="62">
        <f t="shared" si="340"/>
        <v>0</v>
      </c>
      <c r="E1176" s="62">
        <f t="shared" si="340"/>
        <v>0</v>
      </c>
      <c r="F1176" s="62">
        <f t="shared" si="340"/>
        <v>0</v>
      </c>
    </row>
    <row r="1177" spans="1:6" ht="12" customHeight="1" collapsed="1" x14ac:dyDescent="0.3">
      <c r="A1177" s="56"/>
      <c r="B1177" s="99">
        <v>9000</v>
      </c>
      <c r="C1177" s="100" t="s">
        <v>170</v>
      </c>
      <c r="D1177" s="78">
        <f t="shared" ref="D1177:F1177" si="341">D1178</f>
        <v>0</v>
      </c>
      <c r="E1177" s="78">
        <f t="shared" si="341"/>
        <v>0</v>
      </c>
      <c r="F1177" s="78">
        <f t="shared" si="341"/>
        <v>0</v>
      </c>
    </row>
    <row r="1178" spans="1:6" ht="12" customHeight="1" x14ac:dyDescent="0.3">
      <c r="A1178" s="56"/>
      <c r="B1178" s="72">
        <v>9200</v>
      </c>
      <c r="C1178" s="73" t="s">
        <v>171</v>
      </c>
      <c r="D1178" s="62">
        <f t="shared" ref="D1178:F1178" si="342">D1350</f>
        <v>0</v>
      </c>
      <c r="E1178" s="62">
        <f t="shared" si="342"/>
        <v>0</v>
      </c>
      <c r="F1178" s="62">
        <f t="shared" si="342"/>
        <v>0</v>
      </c>
    </row>
    <row r="1179" spans="1:6" ht="12" customHeight="1" x14ac:dyDescent="0.3">
      <c r="A1179" s="74" t="s">
        <v>172</v>
      </c>
      <c r="B1179" s="75"/>
      <c r="C1179" s="76" t="s">
        <v>173</v>
      </c>
      <c r="D1179" s="77">
        <f t="shared" ref="D1179:F1179" si="343">D1180+D1196+D1209</f>
        <v>1047434</v>
      </c>
      <c r="E1179" s="77">
        <f t="shared" si="343"/>
        <v>0</v>
      </c>
      <c r="F1179" s="77">
        <f t="shared" si="343"/>
        <v>1047434</v>
      </c>
    </row>
    <row r="1180" spans="1:6" ht="12" customHeight="1" x14ac:dyDescent="0.3">
      <c r="A1180" s="45"/>
      <c r="B1180" s="46"/>
      <c r="C1180" s="47" t="s">
        <v>72</v>
      </c>
      <c r="D1180" s="48">
        <f t="shared" ref="D1180:F1180" si="344">D1181+D1184+D1190+D1193+D1200+D1205</f>
        <v>974300</v>
      </c>
      <c r="E1180" s="48">
        <f t="shared" si="344"/>
        <v>0</v>
      </c>
      <c r="F1180" s="48">
        <f t="shared" si="344"/>
        <v>974300</v>
      </c>
    </row>
    <row r="1181" spans="1:6" ht="12" hidden="1" customHeight="1" outlineLevel="1" x14ac:dyDescent="0.3">
      <c r="A1181" s="45"/>
      <c r="B1181" s="49">
        <v>1000</v>
      </c>
      <c r="C1181" s="50" t="s">
        <v>73</v>
      </c>
      <c r="D1181" s="48">
        <f t="shared" ref="D1181:F1181" si="345">SUM(D1182:D1183)</f>
        <v>0</v>
      </c>
      <c r="E1181" s="48">
        <f t="shared" si="345"/>
        <v>0</v>
      </c>
      <c r="F1181" s="48">
        <f t="shared" si="345"/>
        <v>0</v>
      </c>
    </row>
    <row r="1182" spans="1:6" ht="12" hidden="1" customHeight="1" outlineLevel="1" x14ac:dyDescent="0.3">
      <c r="A1182" s="45"/>
      <c r="B1182" s="52">
        <v>1100</v>
      </c>
      <c r="C1182" s="53" t="s">
        <v>74</v>
      </c>
      <c r="D1182" s="54"/>
      <c r="E1182" s="54"/>
      <c r="F1182" s="54">
        <f>D1182+E1182</f>
        <v>0</v>
      </c>
    </row>
    <row r="1183" spans="1:6" ht="12" hidden="1" customHeight="1" outlineLevel="1" x14ac:dyDescent="0.3">
      <c r="A1183" s="45"/>
      <c r="B1183" s="52">
        <v>1200</v>
      </c>
      <c r="C1183" s="55" t="s">
        <v>75</v>
      </c>
      <c r="D1183" s="54"/>
      <c r="E1183" s="54"/>
      <c r="F1183" s="54">
        <f>D1183+E1183</f>
        <v>0</v>
      </c>
    </row>
    <row r="1184" spans="1:6" ht="12" customHeight="1" collapsed="1" x14ac:dyDescent="0.3">
      <c r="A1184" s="56"/>
      <c r="B1184" s="57">
        <v>2000</v>
      </c>
      <c r="C1184" s="58" t="s">
        <v>76</v>
      </c>
      <c r="D1184" s="78">
        <f t="shared" ref="D1184:F1184" si="346">SUM(D1185:D1189)</f>
        <v>858477</v>
      </c>
      <c r="E1184" s="78">
        <f t="shared" si="346"/>
        <v>0</v>
      </c>
      <c r="F1184" s="78">
        <f t="shared" si="346"/>
        <v>858477</v>
      </c>
    </row>
    <row r="1185" spans="1:6" ht="12" hidden="1" customHeight="1" outlineLevel="1" x14ac:dyDescent="0.3">
      <c r="A1185" s="56"/>
      <c r="B1185" s="60">
        <v>2100</v>
      </c>
      <c r="C1185" s="61" t="s">
        <v>77</v>
      </c>
      <c r="D1185" s="62"/>
      <c r="E1185" s="62"/>
      <c r="F1185" s="62"/>
    </row>
    <row r="1186" spans="1:6" ht="12" customHeight="1" collapsed="1" x14ac:dyDescent="0.3">
      <c r="A1186" s="56"/>
      <c r="B1186" s="60">
        <v>2200</v>
      </c>
      <c r="C1186" s="61" t="s">
        <v>78</v>
      </c>
      <c r="D1186" s="62">
        <v>816889</v>
      </c>
      <c r="E1186" s="62"/>
      <c r="F1186" s="62">
        <f t="shared" ref="F1186:F1189" si="347">D1186+E1186</f>
        <v>816889</v>
      </c>
    </row>
    <row r="1187" spans="1:6" ht="12" customHeight="1" x14ac:dyDescent="0.3">
      <c r="A1187" s="56"/>
      <c r="B1187" s="60">
        <v>2300</v>
      </c>
      <c r="C1187" s="61" t="s">
        <v>79</v>
      </c>
      <c r="D1187" s="62">
        <v>28194</v>
      </c>
      <c r="E1187" s="62"/>
      <c r="F1187" s="62">
        <f t="shared" si="347"/>
        <v>28194</v>
      </c>
    </row>
    <row r="1188" spans="1:6" ht="12" customHeight="1" x14ac:dyDescent="0.3">
      <c r="A1188" s="56"/>
      <c r="B1188" s="60">
        <v>2400</v>
      </c>
      <c r="C1188" s="61" t="s">
        <v>80</v>
      </c>
      <c r="D1188" s="62"/>
      <c r="E1188" s="62"/>
      <c r="F1188" s="62">
        <f t="shared" si="347"/>
        <v>0</v>
      </c>
    </row>
    <row r="1189" spans="1:6" ht="12" customHeight="1" x14ac:dyDescent="0.3">
      <c r="A1189" s="56"/>
      <c r="B1189" s="60">
        <v>2500</v>
      </c>
      <c r="C1189" s="61" t="s">
        <v>81</v>
      </c>
      <c r="D1189" s="62">
        <v>13394</v>
      </c>
      <c r="E1189" s="62"/>
      <c r="F1189" s="62">
        <f t="shared" si="347"/>
        <v>13394</v>
      </c>
    </row>
    <row r="1190" spans="1:6" ht="12" customHeight="1" x14ac:dyDescent="0.3">
      <c r="A1190" s="56"/>
      <c r="B1190" s="17">
        <v>3000</v>
      </c>
      <c r="C1190" s="63" t="s">
        <v>82</v>
      </c>
      <c r="D1190" s="78">
        <f t="shared" ref="D1190:F1190" si="348">SUM(D1191:D1192)</f>
        <v>115823</v>
      </c>
      <c r="E1190" s="78">
        <f t="shared" si="348"/>
        <v>0</v>
      </c>
      <c r="F1190" s="78">
        <f t="shared" si="348"/>
        <v>115823</v>
      </c>
    </row>
    <row r="1191" spans="1:6" ht="12" customHeight="1" x14ac:dyDescent="0.3">
      <c r="A1191" s="56"/>
      <c r="B1191" s="60">
        <v>3200</v>
      </c>
      <c r="C1191" s="61" t="s">
        <v>83</v>
      </c>
      <c r="D1191" s="62">
        <v>115823</v>
      </c>
      <c r="E1191" s="62"/>
      <c r="F1191" s="62">
        <f>D1191+E1191</f>
        <v>115823</v>
      </c>
    </row>
    <row r="1192" spans="1:6" ht="12" hidden="1" customHeight="1" outlineLevel="1" x14ac:dyDescent="0.3">
      <c r="A1192" s="56"/>
      <c r="B1192" s="60">
        <v>3300</v>
      </c>
      <c r="C1192" s="61" t="s">
        <v>84</v>
      </c>
      <c r="D1192" s="62"/>
      <c r="E1192" s="62"/>
      <c r="F1192" s="62"/>
    </row>
    <row r="1193" spans="1:6" ht="12" hidden="1" customHeight="1" outlineLevel="1" x14ac:dyDescent="0.3">
      <c r="A1193" s="56"/>
      <c r="B1193" s="17">
        <v>4000</v>
      </c>
      <c r="C1193" s="64" t="s">
        <v>85</v>
      </c>
      <c r="D1193" s="78">
        <f t="shared" ref="D1193:F1193" si="349">SUM(D1194:D1195)</f>
        <v>0</v>
      </c>
      <c r="E1193" s="78">
        <f t="shared" si="349"/>
        <v>0</v>
      </c>
      <c r="F1193" s="78">
        <f t="shared" si="349"/>
        <v>0</v>
      </c>
    </row>
    <row r="1194" spans="1:6" ht="12" hidden="1" customHeight="1" outlineLevel="1" x14ac:dyDescent="0.3">
      <c r="A1194" s="56"/>
      <c r="B1194" s="60">
        <v>4200</v>
      </c>
      <c r="C1194" s="65" t="s">
        <v>86</v>
      </c>
      <c r="D1194" s="62"/>
      <c r="E1194" s="62"/>
      <c r="F1194" s="62"/>
    </row>
    <row r="1195" spans="1:6" ht="12" hidden="1" customHeight="1" outlineLevel="1" x14ac:dyDescent="0.3">
      <c r="A1195" s="56"/>
      <c r="B1195" s="60">
        <v>4300</v>
      </c>
      <c r="C1195" s="65" t="s">
        <v>87</v>
      </c>
      <c r="D1195" s="62"/>
      <c r="E1195" s="62"/>
      <c r="F1195" s="62"/>
    </row>
    <row r="1196" spans="1:6" ht="12" customHeight="1" collapsed="1" x14ac:dyDescent="0.3">
      <c r="A1196" s="56"/>
      <c r="B1196" s="17">
        <v>5000</v>
      </c>
      <c r="C1196" s="18" t="s">
        <v>88</v>
      </c>
      <c r="D1196" s="78">
        <f t="shared" ref="D1196:F1196" si="350">SUM(D1197:D1199)</f>
        <v>73134</v>
      </c>
      <c r="E1196" s="78">
        <f t="shared" si="350"/>
        <v>0</v>
      </c>
      <c r="F1196" s="78">
        <f t="shared" si="350"/>
        <v>73134</v>
      </c>
    </row>
    <row r="1197" spans="1:6" ht="12" hidden="1" customHeight="1" outlineLevel="1" x14ac:dyDescent="0.3">
      <c r="A1197" s="56"/>
      <c r="B1197" s="60">
        <v>5100</v>
      </c>
      <c r="C1197" s="66" t="s">
        <v>89</v>
      </c>
      <c r="D1197" s="78"/>
      <c r="E1197" s="78"/>
      <c r="F1197" s="78"/>
    </row>
    <row r="1198" spans="1:6" ht="12" customHeight="1" collapsed="1" x14ac:dyDescent="0.3">
      <c r="A1198" s="56"/>
      <c r="B1198" s="60">
        <v>5200</v>
      </c>
      <c r="C1198" s="66" t="s">
        <v>90</v>
      </c>
      <c r="D1198" s="62">
        <v>73134</v>
      </c>
      <c r="E1198" s="62"/>
      <c r="F1198" s="62">
        <f>D1198+E1198</f>
        <v>73134</v>
      </c>
    </row>
    <row r="1199" spans="1:6" ht="12" hidden="1" customHeight="1" outlineLevel="1" x14ac:dyDescent="0.3">
      <c r="A1199" s="56"/>
      <c r="B1199" s="60">
        <v>5300</v>
      </c>
      <c r="C1199" s="67" t="s">
        <v>91</v>
      </c>
      <c r="D1199" s="78"/>
      <c r="E1199" s="78"/>
      <c r="F1199" s="78"/>
    </row>
    <row r="1200" spans="1:6" ht="12" hidden="1" customHeight="1" outlineLevel="1" x14ac:dyDescent="0.3">
      <c r="A1200" s="56"/>
      <c r="B1200" s="17">
        <v>6000</v>
      </c>
      <c r="C1200" s="18" t="s">
        <v>92</v>
      </c>
      <c r="D1200" s="78">
        <f t="shared" ref="D1200:F1200" si="351">SUM(D1201:D1204)</f>
        <v>0</v>
      </c>
      <c r="E1200" s="78">
        <f t="shared" si="351"/>
        <v>0</v>
      </c>
      <c r="F1200" s="78">
        <f t="shared" si="351"/>
        <v>0</v>
      </c>
    </row>
    <row r="1201" spans="1:6" ht="12" hidden="1" customHeight="1" outlineLevel="1" x14ac:dyDescent="0.3">
      <c r="A1201" s="56"/>
      <c r="B1201" s="60">
        <v>6200</v>
      </c>
      <c r="C1201" s="66" t="s">
        <v>93</v>
      </c>
      <c r="D1201" s="62"/>
      <c r="E1201" s="62"/>
      <c r="F1201" s="62"/>
    </row>
    <row r="1202" spans="1:6" ht="12" hidden="1" customHeight="1" outlineLevel="1" x14ac:dyDescent="0.3">
      <c r="A1202" s="56"/>
      <c r="B1202" s="60">
        <v>6300</v>
      </c>
      <c r="C1202" s="66" t="s">
        <v>94</v>
      </c>
      <c r="D1202" s="62"/>
      <c r="E1202" s="62"/>
      <c r="F1202" s="62"/>
    </row>
    <row r="1203" spans="1:6" ht="12" hidden="1" customHeight="1" outlineLevel="1" x14ac:dyDescent="0.3">
      <c r="A1203" s="56"/>
      <c r="B1203" s="60">
        <v>6400</v>
      </c>
      <c r="C1203" s="66" t="s">
        <v>95</v>
      </c>
      <c r="D1203" s="62"/>
      <c r="E1203" s="62"/>
      <c r="F1203" s="62"/>
    </row>
    <row r="1204" spans="1:6" ht="12" hidden="1" customHeight="1" outlineLevel="1" x14ac:dyDescent="0.3">
      <c r="A1204" s="56"/>
      <c r="B1204" s="60">
        <v>6500</v>
      </c>
      <c r="C1204" s="67" t="s">
        <v>96</v>
      </c>
      <c r="D1204" s="62"/>
      <c r="E1204" s="62"/>
      <c r="F1204" s="62"/>
    </row>
    <row r="1205" spans="1:6" ht="12" hidden="1" customHeight="1" outlineLevel="1" x14ac:dyDescent="0.3">
      <c r="A1205" s="56"/>
      <c r="B1205" s="17">
        <v>7000</v>
      </c>
      <c r="C1205" s="18" t="s">
        <v>97</v>
      </c>
      <c r="D1205" s="78">
        <f t="shared" ref="D1205:F1205" si="352">SUM(D1206:D1208)</f>
        <v>0</v>
      </c>
      <c r="E1205" s="78">
        <f t="shared" si="352"/>
        <v>0</v>
      </c>
      <c r="F1205" s="78">
        <f t="shared" si="352"/>
        <v>0</v>
      </c>
    </row>
    <row r="1206" spans="1:6" ht="12" hidden="1" customHeight="1" outlineLevel="1" x14ac:dyDescent="0.3">
      <c r="A1206" s="56"/>
      <c r="B1206" s="68">
        <v>7200</v>
      </c>
      <c r="C1206" s="69" t="s">
        <v>98</v>
      </c>
      <c r="D1206" s="62"/>
      <c r="E1206" s="62"/>
      <c r="F1206" s="62"/>
    </row>
    <row r="1207" spans="1:6" ht="12" hidden="1" customHeight="1" outlineLevel="1" x14ac:dyDescent="0.3">
      <c r="A1207" s="56"/>
      <c r="B1207" s="68">
        <v>7500</v>
      </c>
      <c r="C1207" s="69" t="s">
        <v>99</v>
      </c>
      <c r="D1207" s="62"/>
      <c r="E1207" s="62"/>
      <c r="F1207" s="62"/>
    </row>
    <row r="1208" spans="1:6" ht="12" hidden="1" customHeight="1" outlineLevel="1" x14ac:dyDescent="0.3">
      <c r="A1208" s="56"/>
      <c r="B1208" s="68">
        <v>7700</v>
      </c>
      <c r="C1208" s="69" t="s">
        <v>100</v>
      </c>
      <c r="D1208" s="62"/>
      <c r="E1208" s="62"/>
      <c r="F1208" s="62"/>
    </row>
    <row r="1209" spans="1:6" ht="12" hidden="1" customHeight="1" outlineLevel="1" x14ac:dyDescent="0.3">
      <c r="A1209" s="56"/>
      <c r="B1209" s="70">
        <v>8000</v>
      </c>
      <c r="C1209" s="71" t="s">
        <v>101</v>
      </c>
      <c r="D1209" s="78">
        <f t="shared" ref="D1209:F1209" si="353">SUM(D1210:D1212)</f>
        <v>0</v>
      </c>
      <c r="E1209" s="78">
        <f t="shared" si="353"/>
        <v>0</v>
      </c>
      <c r="F1209" s="78">
        <f t="shared" si="353"/>
        <v>0</v>
      </c>
    </row>
    <row r="1210" spans="1:6" ht="12" hidden="1" customHeight="1" outlineLevel="1" x14ac:dyDescent="0.3">
      <c r="A1210" s="56"/>
      <c r="B1210" s="72">
        <v>8100</v>
      </c>
      <c r="C1210" s="73" t="s">
        <v>102</v>
      </c>
      <c r="D1210" s="78"/>
      <c r="E1210" s="78"/>
      <c r="F1210" s="78"/>
    </row>
    <row r="1211" spans="1:6" ht="12" hidden="1" customHeight="1" outlineLevel="1" x14ac:dyDescent="0.3">
      <c r="A1211" s="56"/>
      <c r="B1211" s="72">
        <v>8600</v>
      </c>
      <c r="C1211" s="73" t="s">
        <v>103</v>
      </c>
      <c r="D1211" s="78"/>
      <c r="E1211" s="78"/>
      <c r="F1211" s="78"/>
    </row>
    <row r="1212" spans="1:6" ht="12" hidden="1" customHeight="1" outlineLevel="1" x14ac:dyDescent="0.3">
      <c r="A1212" s="56"/>
      <c r="B1212" s="72">
        <v>8900</v>
      </c>
      <c r="C1212" s="73" t="s">
        <v>104</v>
      </c>
      <c r="D1212" s="78"/>
      <c r="E1212" s="78"/>
      <c r="F1212" s="78"/>
    </row>
    <row r="1213" spans="1:6" ht="12" customHeight="1" collapsed="1" x14ac:dyDescent="0.3">
      <c r="A1213" s="74" t="s">
        <v>174</v>
      </c>
      <c r="B1213" s="75"/>
      <c r="C1213" s="76" t="s">
        <v>175</v>
      </c>
      <c r="D1213" s="77">
        <f t="shared" ref="D1213:F1213" si="354">D1214+D1230+D1243</f>
        <v>2148541</v>
      </c>
      <c r="E1213" s="77">
        <f t="shared" si="354"/>
        <v>-40175</v>
      </c>
      <c r="F1213" s="77">
        <f t="shared" si="354"/>
        <v>2108366</v>
      </c>
    </row>
    <row r="1214" spans="1:6" ht="12" customHeight="1" x14ac:dyDescent="0.3">
      <c r="A1214" s="45"/>
      <c r="B1214" s="46"/>
      <c r="C1214" s="47" t="s">
        <v>72</v>
      </c>
      <c r="D1214" s="48">
        <f t="shared" ref="D1214:F1214" si="355">D1215+D1218+D1224+D1227+D1234+D1239</f>
        <v>1301433</v>
      </c>
      <c r="E1214" s="48">
        <f t="shared" si="355"/>
        <v>-9177</v>
      </c>
      <c r="F1214" s="48">
        <f t="shared" si="355"/>
        <v>1292256</v>
      </c>
    </row>
    <row r="1215" spans="1:6" ht="12" customHeight="1" x14ac:dyDescent="0.3">
      <c r="A1215" s="45"/>
      <c r="B1215" s="49">
        <v>1000</v>
      </c>
      <c r="C1215" s="50" t="s">
        <v>73</v>
      </c>
      <c r="D1215" s="48">
        <f t="shared" ref="D1215:F1215" si="356">SUM(D1216:D1217)</f>
        <v>871731</v>
      </c>
      <c r="E1215" s="48">
        <f t="shared" si="356"/>
        <v>-9177</v>
      </c>
      <c r="F1215" s="48">
        <f t="shared" si="356"/>
        <v>862554</v>
      </c>
    </row>
    <row r="1216" spans="1:6" ht="12" customHeight="1" x14ac:dyDescent="0.3">
      <c r="A1216" s="45"/>
      <c r="B1216" s="52">
        <v>1100</v>
      </c>
      <c r="C1216" s="53" t="s">
        <v>74</v>
      </c>
      <c r="D1216" s="54">
        <v>673312</v>
      </c>
      <c r="E1216" s="54">
        <v>-8032</v>
      </c>
      <c r="F1216" s="54">
        <f>D1216+E1216</f>
        <v>665280</v>
      </c>
    </row>
    <row r="1217" spans="1:6" ht="12" customHeight="1" x14ac:dyDescent="0.3">
      <c r="A1217" s="45"/>
      <c r="B1217" s="52">
        <v>1200</v>
      </c>
      <c r="C1217" s="55" t="s">
        <v>75</v>
      </c>
      <c r="D1217" s="54">
        <v>198419</v>
      </c>
      <c r="E1217" s="54">
        <v>-1145</v>
      </c>
      <c r="F1217" s="54">
        <f>D1217+E1217</f>
        <v>197274</v>
      </c>
    </row>
    <row r="1218" spans="1:6" ht="12" customHeight="1" x14ac:dyDescent="0.3">
      <c r="A1218" s="56"/>
      <c r="B1218" s="57">
        <v>2000</v>
      </c>
      <c r="C1218" s="58" t="s">
        <v>76</v>
      </c>
      <c r="D1218" s="78">
        <f t="shared" ref="D1218:F1218" si="357">SUM(D1219:D1223)</f>
        <v>152520</v>
      </c>
      <c r="E1218" s="78">
        <f t="shared" si="357"/>
        <v>0</v>
      </c>
      <c r="F1218" s="78">
        <f t="shared" si="357"/>
        <v>152520</v>
      </c>
    </row>
    <row r="1219" spans="1:6" ht="12" customHeight="1" x14ac:dyDescent="0.3">
      <c r="A1219" s="56"/>
      <c r="B1219" s="60">
        <v>2100</v>
      </c>
      <c r="C1219" s="61" t="s">
        <v>77</v>
      </c>
      <c r="D1219" s="62">
        <v>18760</v>
      </c>
      <c r="E1219" s="62"/>
      <c r="F1219" s="62">
        <f t="shared" ref="F1219:F1223" si="358">D1219+E1219</f>
        <v>18760</v>
      </c>
    </row>
    <row r="1220" spans="1:6" ht="12" customHeight="1" x14ac:dyDescent="0.3">
      <c r="A1220" s="56"/>
      <c r="B1220" s="60">
        <v>2200</v>
      </c>
      <c r="C1220" s="61" t="s">
        <v>78</v>
      </c>
      <c r="D1220" s="62">
        <v>121356</v>
      </c>
      <c r="E1220" s="62"/>
      <c r="F1220" s="62">
        <f t="shared" si="358"/>
        <v>121356</v>
      </c>
    </row>
    <row r="1221" spans="1:6" ht="12" customHeight="1" x14ac:dyDescent="0.3">
      <c r="A1221" s="56"/>
      <c r="B1221" s="60">
        <v>2300</v>
      </c>
      <c r="C1221" s="61" t="s">
        <v>79</v>
      </c>
      <c r="D1221" s="62">
        <v>12244</v>
      </c>
      <c r="E1221" s="62"/>
      <c r="F1221" s="62">
        <f t="shared" si="358"/>
        <v>12244</v>
      </c>
    </row>
    <row r="1222" spans="1:6" ht="12" hidden="1" customHeight="1" outlineLevel="1" x14ac:dyDescent="0.3">
      <c r="A1222" s="56"/>
      <c r="B1222" s="60">
        <v>2400</v>
      </c>
      <c r="C1222" s="61" t="s">
        <v>80</v>
      </c>
      <c r="D1222" s="62"/>
      <c r="E1222" s="62"/>
      <c r="F1222" s="62">
        <f t="shared" si="358"/>
        <v>0</v>
      </c>
    </row>
    <row r="1223" spans="1:6" ht="12" customHeight="1" collapsed="1" x14ac:dyDescent="0.3">
      <c r="A1223" s="56"/>
      <c r="B1223" s="60">
        <v>2500</v>
      </c>
      <c r="C1223" s="61" t="s">
        <v>81</v>
      </c>
      <c r="D1223" s="62">
        <v>160</v>
      </c>
      <c r="E1223" s="62"/>
      <c r="F1223" s="62">
        <f t="shared" si="358"/>
        <v>160</v>
      </c>
    </row>
    <row r="1224" spans="1:6" ht="12" customHeight="1" x14ac:dyDescent="0.3">
      <c r="A1224" s="56"/>
      <c r="B1224" s="17">
        <v>3000</v>
      </c>
      <c r="C1224" s="63" t="s">
        <v>82</v>
      </c>
      <c r="D1224" s="78">
        <f t="shared" ref="D1224:F1224" si="359">SUM(D1225:D1226)</f>
        <v>277182</v>
      </c>
      <c r="E1224" s="78">
        <f t="shared" si="359"/>
        <v>0</v>
      </c>
      <c r="F1224" s="78">
        <f t="shared" si="359"/>
        <v>277182</v>
      </c>
    </row>
    <row r="1225" spans="1:6" ht="12" customHeight="1" x14ac:dyDescent="0.3">
      <c r="A1225" s="56"/>
      <c r="B1225" s="60">
        <v>3200</v>
      </c>
      <c r="C1225" s="61" t="s">
        <v>83</v>
      </c>
      <c r="D1225" s="62">
        <v>277182</v>
      </c>
      <c r="E1225" s="62"/>
      <c r="F1225" s="62">
        <f>D1225+E1225</f>
        <v>277182</v>
      </c>
    </row>
    <row r="1226" spans="1:6" ht="12" hidden="1" customHeight="1" outlineLevel="1" x14ac:dyDescent="0.3">
      <c r="A1226" s="56"/>
      <c r="B1226" s="60">
        <v>3300</v>
      </c>
      <c r="C1226" s="61" t="s">
        <v>84</v>
      </c>
      <c r="D1226" s="62"/>
      <c r="E1226" s="62"/>
      <c r="F1226" s="62"/>
    </row>
    <row r="1227" spans="1:6" ht="12" hidden="1" customHeight="1" outlineLevel="1" x14ac:dyDescent="0.3">
      <c r="A1227" s="56"/>
      <c r="B1227" s="17">
        <v>4000</v>
      </c>
      <c r="C1227" s="64" t="s">
        <v>85</v>
      </c>
      <c r="D1227" s="78">
        <f t="shared" ref="D1227:F1227" si="360">SUM(D1228:D1229)</f>
        <v>0</v>
      </c>
      <c r="E1227" s="78">
        <f t="shared" si="360"/>
        <v>0</v>
      </c>
      <c r="F1227" s="78">
        <f t="shared" si="360"/>
        <v>0</v>
      </c>
    </row>
    <row r="1228" spans="1:6" ht="12" hidden="1" customHeight="1" outlineLevel="1" x14ac:dyDescent="0.3">
      <c r="A1228" s="56"/>
      <c r="B1228" s="60">
        <v>4200</v>
      </c>
      <c r="C1228" s="65" t="s">
        <v>86</v>
      </c>
      <c r="D1228" s="62"/>
      <c r="E1228" s="62"/>
      <c r="F1228" s="62"/>
    </row>
    <row r="1229" spans="1:6" ht="12" hidden="1" customHeight="1" outlineLevel="1" x14ac:dyDescent="0.3">
      <c r="A1229" s="56"/>
      <c r="B1229" s="60">
        <v>4300</v>
      </c>
      <c r="C1229" s="65" t="s">
        <v>87</v>
      </c>
      <c r="D1229" s="62"/>
      <c r="E1229" s="62"/>
      <c r="F1229" s="62"/>
    </row>
    <row r="1230" spans="1:6" ht="12" customHeight="1" collapsed="1" x14ac:dyDescent="0.3">
      <c r="A1230" s="56"/>
      <c r="B1230" s="17">
        <v>5000</v>
      </c>
      <c r="C1230" s="18" t="s">
        <v>88</v>
      </c>
      <c r="D1230" s="78">
        <f t="shared" ref="D1230:F1230" si="361">SUM(D1231:D1233)</f>
        <v>847108</v>
      </c>
      <c r="E1230" s="78">
        <f t="shared" si="361"/>
        <v>-30998</v>
      </c>
      <c r="F1230" s="78">
        <f t="shared" si="361"/>
        <v>816110</v>
      </c>
    </row>
    <row r="1231" spans="1:6" ht="12" customHeight="1" x14ac:dyDescent="0.3">
      <c r="A1231" s="56"/>
      <c r="B1231" s="60">
        <v>5100</v>
      </c>
      <c r="C1231" s="66" t="s">
        <v>89</v>
      </c>
      <c r="D1231" s="62"/>
      <c r="E1231" s="62"/>
      <c r="F1231" s="62">
        <f t="shared" ref="F1231:F1232" si="362">D1231+E1231</f>
        <v>0</v>
      </c>
    </row>
    <row r="1232" spans="1:6" ht="12" customHeight="1" x14ac:dyDescent="0.3">
      <c r="A1232" s="56"/>
      <c r="B1232" s="60">
        <v>5200</v>
      </c>
      <c r="C1232" s="66" t="s">
        <v>90</v>
      </c>
      <c r="D1232" s="62">
        <v>847108</v>
      </c>
      <c r="E1232" s="62">
        <v>-30998</v>
      </c>
      <c r="F1232" s="62">
        <f t="shared" si="362"/>
        <v>816110</v>
      </c>
    </row>
    <row r="1233" spans="1:6" ht="12" hidden="1" customHeight="1" outlineLevel="1" x14ac:dyDescent="0.3">
      <c r="A1233" s="56"/>
      <c r="B1233" s="60">
        <v>5300</v>
      </c>
      <c r="C1233" s="67" t="s">
        <v>91</v>
      </c>
      <c r="D1233" s="78"/>
      <c r="E1233" s="78"/>
      <c r="F1233" s="78"/>
    </row>
    <row r="1234" spans="1:6" ht="12" hidden="1" customHeight="1" outlineLevel="1" collapsed="1" x14ac:dyDescent="0.3">
      <c r="A1234" s="56"/>
      <c r="B1234" s="17">
        <v>6000</v>
      </c>
      <c r="C1234" s="18" t="s">
        <v>92</v>
      </c>
      <c r="D1234" s="78">
        <f t="shared" ref="D1234:F1234" si="363">SUM(D1235:D1238)</f>
        <v>0</v>
      </c>
      <c r="E1234" s="78">
        <f t="shared" si="363"/>
        <v>0</v>
      </c>
      <c r="F1234" s="78">
        <f t="shared" si="363"/>
        <v>0</v>
      </c>
    </row>
    <row r="1235" spans="1:6" ht="12" hidden="1" customHeight="1" outlineLevel="1" x14ac:dyDescent="0.3">
      <c r="A1235" s="56"/>
      <c r="B1235" s="60">
        <v>6200</v>
      </c>
      <c r="C1235" s="66" t="s">
        <v>93</v>
      </c>
      <c r="D1235" s="62"/>
      <c r="E1235" s="62"/>
      <c r="F1235" s="62">
        <f>D1235+E1235</f>
        <v>0</v>
      </c>
    </row>
    <row r="1236" spans="1:6" ht="12" hidden="1" customHeight="1" outlineLevel="1" x14ac:dyDescent="0.3">
      <c r="A1236" s="56"/>
      <c r="B1236" s="60">
        <v>6300</v>
      </c>
      <c r="C1236" s="66" t="s">
        <v>94</v>
      </c>
      <c r="D1236" s="62"/>
      <c r="E1236" s="62"/>
      <c r="F1236" s="62"/>
    </row>
    <row r="1237" spans="1:6" ht="12" hidden="1" customHeight="1" outlineLevel="1" x14ac:dyDescent="0.3">
      <c r="A1237" s="56"/>
      <c r="B1237" s="60">
        <v>6400</v>
      </c>
      <c r="C1237" s="66" t="s">
        <v>95</v>
      </c>
      <c r="D1237" s="62"/>
      <c r="E1237" s="62"/>
      <c r="F1237" s="62"/>
    </row>
    <row r="1238" spans="1:6" ht="12" hidden="1" customHeight="1" outlineLevel="1" x14ac:dyDescent="0.3">
      <c r="A1238" s="56"/>
      <c r="B1238" s="60">
        <v>6500</v>
      </c>
      <c r="C1238" s="67" t="s">
        <v>96</v>
      </c>
      <c r="D1238" s="62"/>
      <c r="E1238" s="62"/>
      <c r="F1238" s="62"/>
    </row>
    <row r="1239" spans="1:6" ht="12" customHeight="1" collapsed="1" x14ac:dyDescent="0.3">
      <c r="A1239" s="56"/>
      <c r="B1239" s="17">
        <v>7000</v>
      </c>
      <c r="C1239" s="18" t="s">
        <v>97</v>
      </c>
      <c r="D1239" s="78">
        <f t="shared" ref="D1239:F1239" si="364">SUM(D1240:D1242)</f>
        <v>0</v>
      </c>
      <c r="E1239" s="78">
        <f t="shared" si="364"/>
        <v>0</v>
      </c>
      <c r="F1239" s="78">
        <f t="shared" si="364"/>
        <v>0</v>
      </c>
    </row>
    <row r="1240" spans="1:6" ht="12" customHeight="1" x14ac:dyDescent="0.3">
      <c r="A1240" s="56"/>
      <c r="B1240" s="68">
        <v>7200</v>
      </c>
      <c r="C1240" s="69" t="s">
        <v>98</v>
      </c>
      <c r="D1240" s="62"/>
      <c r="E1240" s="62"/>
      <c r="F1240" s="62">
        <f t="shared" ref="F1240" si="365">D1240+E1240</f>
        <v>0</v>
      </c>
    </row>
    <row r="1241" spans="1:6" ht="12" hidden="1" customHeight="1" outlineLevel="1" x14ac:dyDescent="0.3">
      <c r="A1241" s="56"/>
      <c r="B1241" s="68">
        <v>7500</v>
      </c>
      <c r="C1241" s="69" t="s">
        <v>99</v>
      </c>
      <c r="D1241" s="62"/>
      <c r="E1241" s="62"/>
      <c r="F1241" s="62"/>
    </row>
    <row r="1242" spans="1:6" ht="12" hidden="1" customHeight="1" outlineLevel="1" x14ac:dyDescent="0.3">
      <c r="A1242" s="56"/>
      <c r="B1242" s="68">
        <v>7700</v>
      </c>
      <c r="C1242" s="69" t="s">
        <v>100</v>
      </c>
      <c r="D1242" s="62"/>
      <c r="E1242" s="62"/>
      <c r="F1242" s="62"/>
    </row>
    <row r="1243" spans="1:6" ht="12" hidden="1" customHeight="1" outlineLevel="1" x14ac:dyDescent="0.3">
      <c r="A1243" s="56"/>
      <c r="B1243" s="70">
        <v>8000</v>
      </c>
      <c r="C1243" s="71" t="s">
        <v>101</v>
      </c>
      <c r="D1243" s="78">
        <f t="shared" ref="D1243:F1243" si="366">SUM(D1244:D1246)</f>
        <v>0</v>
      </c>
      <c r="E1243" s="78">
        <f t="shared" si="366"/>
        <v>0</v>
      </c>
      <c r="F1243" s="78">
        <f t="shared" si="366"/>
        <v>0</v>
      </c>
    </row>
    <row r="1244" spans="1:6" ht="12" hidden="1" customHeight="1" outlineLevel="1" x14ac:dyDescent="0.3">
      <c r="A1244" s="56"/>
      <c r="B1244" s="72">
        <v>8100</v>
      </c>
      <c r="C1244" s="73" t="s">
        <v>102</v>
      </c>
      <c r="D1244" s="78"/>
      <c r="E1244" s="78"/>
      <c r="F1244" s="78"/>
    </row>
    <row r="1245" spans="1:6" ht="12" hidden="1" customHeight="1" outlineLevel="1" x14ac:dyDescent="0.3">
      <c r="A1245" s="56"/>
      <c r="B1245" s="72">
        <v>8600</v>
      </c>
      <c r="C1245" s="73" t="s">
        <v>103</v>
      </c>
      <c r="D1245" s="78"/>
      <c r="E1245" s="78"/>
      <c r="F1245" s="78"/>
    </row>
    <row r="1246" spans="1:6" ht="12" hidden="1" customHeight="1" outlineLevel="1" x14ac:dyDescent="0.3">
      <c r="A1246" s="56"/>
      <c r="B1246" s="72">
        <v>8900</v>
      </c>
      <c r="C1246" s="73" t="s">
        <v>104</v>
      </c>
      <c r="D1246" s="78"/>
      <c r="E1246" s="78"/>
      <c r="F1246" s="78"/>
    </row>
    <row r="1247" spans="1:6" ht="12" customHeight="1" collapsed="1" x14ac:dyDescent="0.3">
      <c r="A1247" s="74" t="s">
        <v>176</v>
      </c>
      <c r="B1247" s="75"/>
      <c r="C1247" s="76" t="s">
        <v>177</v>
      </c>
      <c r="D1247" s="77">
        <f t="shared" ref="D1247:F1247" si="367">D1248+D1264+D1277</f>
        <v>26998</v>
      </c>
      <c r="E1247" s="77">
        <f t="shared" si="367"/>
        <v>6933</v>
      </c>
      <c r="F1247" s="77">
        <f t="shared" si="367"/>
        <v>33931</v>
      </c>
    </row>
    <row r="1248" spans="1:6" ht="12" customHeight="1" x14ac:dyDescent="0.3">
      <c r="A1248" s="45"/>
      <c r="B1248" s="46"/>
      <c r="C1248" s="47" t="s">
        <v>72</v>
      </c>
      <c r="D1248" s="48">
        <f t="shared" ref="D1248:F1248" si="368">D1249+D1252+D1258+D1261+D1268+D1273</f>
        <v>26998</v>
      </c>
      <c r="E1248" s="48">
        <f t="shared" si="368"/>
        <v>6933</v>
      </c>
      <c r="F1248" s="48">
        <f t="shared" si="368"/>
        <v>33931</v>
      </c>
    </row>
    <row r="1249" spans="1:6" ht="12" hidden="1" customHeight="1" outlineLevel="1" x14ac:dyDescent="0.3">
      <c r="A1249" s="45"/>
      <c r="B1249" s="49">
        <v>1000</v>
      </c>
      <c r="C1249" s="50" t="s">
        <v>73</v>
      </c>
      <c r="D1249" s="48">
        <f t="shared" ref="D1249:F1249" si="369">SUM(D1250:D1251)</f>
        <v>0</v>
      </c>
      <c r="E1249" s="48">
        <f t="shared" si="369"/>
        <v>0</v>
      </c>
      <c r="F1249" s="48">
        <f t="shared" si="369"/>
        <v>0</v>
      </c>
    </row>
    <row r="1250" spans="1:6" ht="12" hidden="1" customHeight="1" outlineLevel="1" x14ac:dyDescent="0.3">
      <c r="A1250" s="45"/>
      <c r="B1250" s="52">
        <v>1100</v>
      </c>
      <c r="C1250" s="53" t="s">
        <v>74</v>
      </c>
      <c r="D1250" s="54"/>
      <c r="E1250" s="54"/>
      <c r="F1250" s="54"/>
    </row>
    <row r="1251" spans="1:6" ht="12" hidden="1" customHeight="1" outlineLevel="1" x14ac:dyDescent="0.3">
      <c r="A1251" s="45"/>
      <c r="B1251" s="52">
        <v>1200</v>
      </c>
      <c r="C1251" s="55" t="s">
        <v>75</v>
      </c>
      <c r="D1251" s="54"/>
      <c r="E1251" s="54"/>
      <c r="F1251" s="54"/>
    </row>
    <row r="1252" spans="1:6" ht="12" customHeight="1" collapsed="1" x14ac:dyDescent="0.3">
      <c r="A1252" s="56"/>
      <c r="B1252" s="57">
        <v>2000</v>
      </c>
      <c r="C1252" s="58" t="s">
        <v>76</v>
      </c>
      <c r="D1252" s="78">
        <f t="shared" ref="D1252:F1252" si="370">SUM(D1253:D1257)</f>
        <v>26998</v>
      </c>
      <c r="E1252" s="78">
        <f t="shared" si="370"/>
        <v>6933</v>
      </c>
      <c r="F1252" s="78">
        <f t="shared" si="370"/>
        <v>33931</v>
      </c>
    </row>
    <row r="1253" spans="1:6" ht="12" hidden="1" customHeight="1" outlineLevel="1" x14ac:dyDescent="0.3">
      <c r="A1253" s="56"/>
      <c r="B1253" s="60">
        <v>2100</v>
      </c>
      <c r="C1253" s="61" t="s">
        <v>77</v>
      </c>
      <c r="D1253" s="62"/>
      <c r="E1253" s="62"/>
      <c r="F1253" s="62"/>
    </row>
    <row r="1254" spans="1:6" ht="12" customHeight="1" collapsed="1" x14ac:dyDescent="0.3">
      <c r="A1254" s="56"/>
      <c r="B1254" s="60">
        <v>2200</v>
      </c>
      <c r="C1254" s="61" t="s">
        <v>78</v>
      </c>
      <c r="D1254" s="62">
        <v>22148</v>
      </c>
      <c r="E1254" s="62">
        <v>6933</v>
      </c>
      <c r="F1254" s="62">
        <f>D1254+E1254</f>
        <v>29081</v>
      </c>
    </row>
    <row r="1255" spans="1:6" ht="12" customHeight="1" x14ac:dyDescent="0.3">
      <c r="A1255" s="56"/>
      <c r="B1255" s="60">
        <v>2300</v>
      </c>
      <c r="C1255" s="61" t="s">
        <v>79</v>
      </c>
      <c r="D1255" s="62">
        <v>1780</v>
      </c>
      <c r="E1255" s="62"/>
      <c r="F1255" s="62">
        <f t="shared" ref="F1255:F1257" si="371">D1255+E1255</f>
        <v>1780</v>
      </c>
    </row>
    <row r="1256" spans="1:6" ht="12" hidden="1" customHeight="1" outlineLevel="1" x14ac:dyDescent="0.3">
      <c r="A1256" s="56"/>
      <c r="B1256" s="60">
        <v>2400</v>
      </c>
      <c r="C1256" s="61" t="s">
        <v>80</v>
      </c>
      <c r="D1256" s="62"/>
      <c r="E1256" s="62"/>
      <c r="F1256" s="62">
        <f t="shared" si="371"/>
        <v>0</v>
      </c>
    </row>
    <row r="1257" spans="1:6" ht="12" customHeight="1" collapsed="1" x14ac:dyDescent="0.3">
      <c r="A1257" s="56"/>
      <c r="B1257" s="60">
        <v>2500</v>
      </c>
      <c r="C1257" s="61" t="s">
        <v>81</v>
      </c>
      <c r="D1257" s="62">
        <v>3070</v>
      </c>
      <c r="E1257" s="62"/>
      <c r="F1257" s="62">
        <f t="shared" si="371"/>
        <v>3070</v>
      </c>
    </row>
    <row r="1258" spans="1:6" ht="12" hidden="1" customHeight="1" outlineLevel="1" x14ac:dyDescent="0.3">
      <c r="A1258" s="56"/>
      <c r="B1258" s="17">
        <v>3000</v>
      </c>
      <c r="C1258" s="63" t="s">
        <v>82</v>
      </c>
      <c r="D1258" s="78">
        <f t="shared" ref="D1258:F1258" si="372">SUM(D1259:D1260)</f>
        <v>0</v>
      </c>
      <c r="E1258" s="78">
        <f t="shared" si="372"/>
        <v>0</v>
      </c>
      <c r="F1258" s="78">
        <f t="shared" si="372"/>
        <v>0</v>
      </c>
    </row>
    <row r="1259" spans="1:6" ht="12" hidden="1" customHeight="1" outlineLevel="1" x14ac:dyDescent="0.3">
      <c r="A1259" s="56"/>
      <c r="B1259" s="60">
        <v>3200</v>
      </c>
      <c r="C1259" s="61" t="s">
        <v>83</v>
      </c>
      <c r="D1259" s="62"/>
      <c r="E1259" s="62"/>
      <c r="F1259" s="62"/>
    </row>
    <row r="1260" spans="1:6" ht="12" hidden="1" customHeight="1" outlineLevel="1" x14ac:dyDescent="0.3">
      <c r="A1260" s="56"/>
      <c r="B1260" s="60">
        <v>3300</v>
      </c>
      <c r="C1260" s="61" t="s">
        <v>84</v>
      </c>
      <c r="D1260" s="62"/>
      <c r="E1260" s="62"/>
      <c r="F1260" s="62"/>
    </row>
    <row r="1261" spans="1:6" ht="12" hidden="1" customHeight="1" outlineLevel="1" x14ac:dyDescent="0.3">
      <c r="A1261" s="56"/>
      <c r="B1261" s="17">
        <v>4000</v>
      </c>
      <c r="C1261" s="64" t="s">
        <v>85</v>
      </c>
      <c r="D1261" s="78">
        <f t="shared" ref="D1261:F1261" si="373">SUM(D1262:D1263)</f>
        <v>0</v>
      </c>
      <c r="E1261" s="78">
        <f t="shared" si="373"/>
        <v>0</v>
      </c>
      <c r="F1261" s="78">
        <f t="shared" si="373"/>
        <v>0</v>
      </c>
    </row>
    <row r="1262" spans="1:6" ht="12" hidden="1" customHeight="1" outlineLevel="1" x14ac:dyDescent="0.3">
      <c r="A1262" s="56"/>
      <c r="B1262" s="60">
        <v>4200</v>
      </c>
      <c r="C1262" s="65" t="s">
        <v>86</v>
      </c>
      <c r="D1262" s="62"/>
      <c r="E1262" s="62"/>
      <c r="F1262" s="62"/>
    </row>
    <row r="1263" spans="1:6" ht="12" hidden="1" customHeight="1" outlineLevel="1" x14ac:dyDescent="0.3">
      <c r="A1263" s="56"/>
      <c r="B1263" s="60">
        <v>4300</v>
      </c>
      <c r="C1263" s="65" t="s">
        <v>87</v>
      </c>
      <c r="D1263" s="62"/>
      <c r="E1263" s="62"/>
      <c r="F1263" s="62"/>
    </row>
    <row r="1264" spans="1:6" ht="12" customHeight="1" collapsed="1" x14ac:dyDescent="0.3">
      <c r="A1264" s="56"/>
      <c r="B1264" s="17">
        <v>5000</v>
      </c>
      <c r="C1264" s="18" t="s">
        <v>88</v>
      </c>
      <c r="D1264" s="78">
        <f t="shared" ref="D1264:F1264" si="374">SUM(D1265:D1267)</f>
        <v>0</v>
      </c>
      <c r="E1264" s="78">
        <f t="shared" si="374"/>
        <v>0</v>
      </c>
      <c r="F1264" s="78">
        <f t="shared" si="374"/>
        <v>0</v>
      </c>
    </row>
    <row r="1265" spans="1:6" ht="12" hidden="1" customHeight="1" outlineLevel="1" x14ac:dyDescent="0.3">
      <c r="A1265" s="56"/>
      <c r="B1265" s="60">
        <v>5100</v>
      </c>
      <c r="C1265" s="66" t="s">
        <v>89</v>
      </c>
      <c r="D1265" s="78"/>
      <c r="E1265" s="78"/>
      <c r="F1265" s="78"/>
    </row>
    <row r="1266" spans="1:6" ht="12" customHeight="1" collapsed="1" x14ac:dyDescent="0.3">
      <c r="A1266" s="56"/>
      <c r="B1266" s="60">
        <v>5200</v>
      </c>
      <c r="C1266" s="66" t="s">
        <v>90</v>
      </c>
      <c r="D1266" s="62"/>
      <c r="E1266" s="62"/>
      <c r="F1266" s="62">
        <f>D1266+E1266</f>
        <v>0</v>
      </c>
    </row>
    <row r="1267" spans="1:6" ht="12" hidden="1" customHeight="1" outlineLevel="1" x14ac:dyDescent="0.3">
      <c r="A1267" s="56"/>
      <c r="B1267" s="60">
        <v>5300</v>
      </c>
      <c r="C1267" s="67" t="s">
        <v>91</v>
      </c>
      <c r="D1267" s="78"/>
      <c r="E1267" s="78"/>
      <c r="F1267" s="78"/>
    </row>
    <row r="1268" spans="1:6" ht="12" hidden="1" customHeight="1" outlineLevel="1" x14ac:dyDescent="0.3">
      <c r="A1268" s="56"/>
      <c r="B1268" s="17">
        <v>6000</v>
      </c>
      <c r="C1268" s="18" t="s">
        <v>92</v>
      </c>
      <c r="D1268" s="78">
        <f t="shared" ref="D1268:F1268" si="375">SUM(D1269:D1272)</f>
        <v>0</v>
      </c>
      <c r="E1268" s="78">
        <f t="shared" si="375"/>
        <v>0</v>
      </c>
      <c r="F1268" s="78">
        <f t="shared" si="375"/>
        <v>0</v>
      </c>
    </row>
    <row r="1269" spans="1:6" ht="12" hidden="1" customHeight="1" outlineLevel="1" x14ac:dyDescent="0.3">
      <c r="A1269" s="56"/>
      <c r="B1269" s="60">
        <v>6200</v>
      </c>
      <c r="C1269" s="66" t="s">
        <v>93</v>
      </c>
      <c r="D1269" s="62"/>
      <c r="E1269" s="62"/>
      <c r="F1269" s="62"/>
    </row>
    <row r="1270" spans="1:6" ht="12" hidden="1" customHeight="1" outlineLevel="1" x14ac:dyDescent="0.3">
      <c r="A1270" s="56"/>
      <c r="B1270" s="60">
        <v>6300</v>
      </c>
      <c r="C1270" s="66" t="s">
        <v>94</v>
      </c>
      <c r="D1270" s="62"/>
      <c r="E1270" s="62"/>
      <c r="F1270" s="62"/>
    </row>
    <row r="1271" spans="1:6" ht="12" hidden="1" customHeight="1" outlineLevel="1" x14ac:dyDescent="0.3">
      <c r="A1271" s="56"/>
      <c r="B1271" s="60">
        <v>6400</v>
      </c>
      <c r="C1271" s="66" t="s">
        <v>95</v>
      </c>
      <c r="D1271" s="62"/>
      <c r="E1271" s="62"/>
      <c r="F1271" s="62"/>
    </row>
    <row r="1272" spans="1:6" ht="12" hidden="1" customHeight="1" outlineLevel="1" x14ac:dyDescent="0.3">
      <c r="A1272" s="56"/>
      <c r="B1272" s="60">
        <v>6500</v>
      </c>
      <c r="C1272" s="67" t="s">
        <v>96</v>
      </c>
      <c r="D1272" s="62"/>
      <c r="E1272" s="62"/>
      <c r="F1272" s="62"/>
    </row>
    <row r="1273" spans="1:6" ht="12" hidden="1" customHeight="1" outlineLevel="1" x14ac:dyDescent="0.3">
      <c r="A1273" s="56"/>
      <c r="B1273" s="17">
        <v>7000</v>
      </c>
      <c r="C1273" s="18" t="s">
        <v>97</v>
      </c>
      <c r="D1273" s="78">
        <f t="shared" ref="D1273:F1273" si="376">SUM(D1274:D1276)</f>
        <v>0</v>
      </c>
      <c r="E1273" s="78">
        <f t="shared" si="376"/>
        <v>0</v>
      </c>
      <c r="F1273" s="78">
        <f t="shared" si="376"/>
        <v>0</v>
      </c>
    </row>
    <row r="1274" spans="1:6" ht="12" hidden="1" customHeight="1" outlineLevel="1" x14ac:dyDescent="0.3">
      <c r="A1274" s="56"/>
      <c r="B1274" s="68">
        <v>7200</v>
      </c>
      <c r="C1274" s="69" t="s">
        <v>98</v>
      </c>
      <c r="D1274" s="62"/>
      <c r="E1274" s="62"/>
      <c r="F1274" s="62"/>
    </row>
    <row r="1275" spans="1:6" ht="12" hidden="1" customHeight="1" outlineLevel="1" x14ac:dyDescent="0.3">
      <c r="A1275" s="56"/>
      <c r="B1275" s="68">
        <v>7500</v>
      </c>
      <c r="C1275" s="69" t="s">
        <v>99</v>
      </c>
      <c r="D1275" s="62"/>
      <c r="E1275" s="62"/>
      <c r="F1275" s="62"/>
    </row>
    <row r="1276" spans="1:6" ht="12" hidden="1" customHeight="1" outlineLevel="1" x14ac:dyDescent="0.3">
      <c r="A1276" s="56"/>
      <c r="B1276" s="68">
        <v>7700</v>
      </c>
      <c r="C1276" s="69" t="s">
        <v>100</v>
      </c>
      <c r="D1276" s="62"/>
      <c r="E1276" s="62"/>
      <c r="F1276" s="62"/>
    </row>
    <row r="1277" spans="1:6" ht="12" hidden="1" customHeight="1" outlineLevel="1" x14ac:dyDescent="0.3">
      <c r="A1277" s="56"/>
      <c r="B1277" s="70">
        <v>8000</v>
      </c>
      <c r="C1277" s="71" t="s">
        <v>101</v>
      </c>
      <c r="D1277" s="78">
        <f t="shared" ref="D1277:F1277" si="377">SUM(D1278:D1280)</f>
        <v>0</v>
      </c>
      <c r="E1277" s="78">
        <f t="shared" si="377"/>
        <v>0</v>
      </c>
      <c r="F1277" s="78">
        <f t="shared" si="377"/>
        <v>0</v>
      </c>
    </row>
    <row r="1278" spans="1:6" ht="12" hidden="1" customHeight="1" outlineLevel="1" x14ac:dyDescent="0.3">
      <c r="A1278" s="56"/>
      <c r="B1278" s="72">
        <v>8100</v>
      </c>
      <c r="C1278" s="73" t="s">
        <v>102</v>
      </c>
      <c r="D1278" s="78"/>
      <c r="E1278" s="78"/>
      <c r="F1278" s="78"/>
    </row>
    <row r="1279" spans="1:6" ht="12" hidden="1" customHeight="1" outlineLevel="1" x14ac:dyDescent="0.3">
      <c r="A1279" s="56"/>
      <c r="B1279" s="72">
        <v>8600</v>
      </c>
      <c r="C1279" s="73" t="s">
        <v>103</v>
      </c>
      <c r="D1279" s="78"/>
      <c r="E1279" s="78"/>
      <c r="F1279" s="78"/>
    </row>
    <row r="1280" spans="1:6" ht="12" hidden="1" customHeight="1" outlineLevel="1" x14ac:dyDescent="0.3">
      <c r="A1280" s="56"/>
      <c r="B1280" s="72">
        <v>8900</v>
      </c>
      <c r="C1280" s="73" t="s">
        <v>104</v>
      </c>
      <c r="D1280" s="78"/>
      <c r="E1280" s="78"/>
      <c r="F1280" s="78"/>
    </row>
    <row r="1281" spans="1:6" ht="12" customHeight="1" collapsed="1" x14ac:dyDescent="0.3">
      <c r="A1281" s="74" t="s">
        <v>178</v>
      </c>
      <c r="B1281" s="75"/>
      <c r="C1281" s="76" t="s">
        <v>179</v>
      </c>
      <c r="D1281" s="77">
        <f t="shared" ref="D1281:F1281" si="378">D1282+D1298+D1311</f>
        <v>914036</v>
      </c>
      <c r="E1281" s="77">
        <f t="shared" si="378"/>
        <v>18</v>
      </c>
      <c r="F1281" s="77">
        <f t="shared" si="378"/>
        <v>914054</v>
      </c>
    </row>
    <row r="1282" spans="1:6" ht="12" customHeight="1" x14ac:dyDescent="0.3">
      <c r="A1282" s="45"/>
      <c r="B1282" s="46"/>
      <c r="C1282" s="47" t="s">
        <v>72</v>
      </c>
      <c r="D1282" s="48">
        <f t="shared" ref="D1282:F1282" si="379">D1283+D1286+D1292+D1295+D1302+D1307</f>
        <v>706556</v>
      </c>
      <c r="E1282" s="48">
        <f t="shared" si="379"/>
        <v>18</v>
      </c>
      <c r="F1282" s="48">
        <f t="shared" si="379"/>
        <v>706574</v>
      </c>
    </row>
    <row r="1283" spans="1:6" ht="12" hidden="1" customHeight="1" outlineLevel="1" x14ac:dyDescent="0.3">
      <c r="A1283" s="45"/>
      <c r="B1283" s="49">
        <v>1000</v>
      </c>
      <c r="C1283" s="50" t="s">
        <v>73</v>
      </c>
      <c r="D1283" s="48">
        <f t="shared" ref="D1283:F1283" si="380">SUM(D1284:D1285)</f>
        <v>0</v>
      </c>
      <c r="E1283" s="48">
        <f t="shared" si="380"/>
        <v>0</v>
      </c>
      <c r="F1283" s="48">
        <f t="shared" si="380"/>
        <v>0</v>
      </c>
    </row>
    <row r="1284" spans="1:6" ht="12" hidden="1" customHeight="1" outlineLevel="1" x14ac:dyDescent="0.3">
      <c r="A1284" s="45"/>
      <c r="B1284" s="52">
        <v>1100</v>
      </c>
      <c r="C1284" s="53" t="s">
        <v>74</v>
      </c>
      <c r="D1284" s="54"/>
      <c r="E1284" s="54"/>
      <c r="F1284" s="54"/>
    </row>
    <row r="1285" spans="1:6" ht="12" hidden="1" customHeight="1" outlineLevel="1" x14ac:dyDescent="0.3">
      <c r="A1285" s="45"/>
      <c r="B1285" s="52">
        <v>1200</v>
      </c>
      <c r="C1285" s="55" t="s">
        <v>75</v>
      </c>
      <c r="D1285" s="54"/>
      <c r="E1285" s="54"/>
      <c r="F1285" s="54"/>
    </row>
    <row r="1286" spans="1:6" ht="12" customHeight="1" collapsed="1" x14ac:dyDescent="0.3">
      <c r="A1286" s="56"/>
      <c r="B1286" s="57">
        <v>2000</v>
      </c>
      <c r="C1286" s="58" t="s">
        <v>76</v>
      </c>
      <c r="D1286" s="78">
        <f t="shared" ref="D1286:F1286" si="381">SUM(D1287:D1291)</f>
        <v>706556</v>
      </c>
      <c r="E1286" s="78">
        <f t="shared" si="381"/>
        <v>18</v>
      </c>
      <c r="F1286" s="78">
        <f t="shared" si="381"/>
        <v>706574</v>
      </c>
    </row>
    <row r="1287" spans="1:6" ht="12" hidden="1" customHeight="1" outlineLevel="1" x14ac:dyDescent="0.3">
      <c r="A1287" s="56"/>
      <c r="B1287" s="60">
        <v>2100</v>
      </c>
      <c r="C1287" s="61" t="s">
        <v>77</v>
      </c>
      <c r="D1287" s="62"/>
      <c r="E1287" s="62"/>
      <c r="F1287" s="62"/>
    </row>
    <row r="1288" spans="1:6" ht="12" customHeight="1" collapsed="1" x14ac:dyDescent="0.3">
      <c r="A1288" s="56"/>
      <c r="B1288" s="60">
        <v>2200</v>
      </c>
      <c r="C1288" s="61" t="s">
        <v>78</v>
      </c>
      <c r="D1288" s="62">
        <v>693436</v>
      </c>
      <c r="E1288" s="62">
        <v>18</v>
      </c>
      <c r="F1288" s="62">
        <f>D1288+E1288</f>
        <v>693454</v>
      </c>
    </row>
    <row r="1289" spans="1:6" ht="12" customHeight="1" x14ac:dyDescent="0.3">
      <c r="A1289" s="56"/>
      <c r="B1289" s="60">
        <v>2300</v>
      </c>
      <c r="C1289" s="61" t="s">
        <v>79</v>
      </c>
      <c r="D1289" s="62">
        <v>13120</v>
      </c>
      <c r="E1289" s="62"/>
      <c r="F1289" s="62">
        <f>D1289+E1289</f>
        <v>13120</v>
      </c>
    </row>
    <row r="1290" spans="1:6" ht="12" hidden="1" customHeight="1" outlineLevel="1" x14ac:dyDescent="0.3">
      <c r="A1290" s="56"/>
      <c r="B1290" s="60">
        <v>2400</v>
      </c>
      <c r="C1290" s="61" t="s">
        <v>80</v>
      </c>
      <c r="D1290" s="62"/>
      <c r="E1290" s="62"/>
      <c r="F1290" s="62"/>
    </row>
    <row r="1291" spans="1:6" ht="12" customHeight="1" collapsed="1" x14ac:dyDescent="0.3">
      <c r="A1291" s="56"/>
      <c r="B1291" s="60">
        <v>2500</v>
      </c>
      <c r="C1291" s="61" t="s">
        <v>81</v>
      </c>
      <c r="D1291" s="62"/>
      <c r="E1291" s="62"/>
      <c r="F1291" s="62">
        <f>D1291+E1291</f>
        <v>0</v>
      </c>
    </row>
    <row r="1292" spans="1:6" ht="12" hidden="1" customHeight="1" outlineLevel="1" x14ac:dyDescent="0.3">
      <c r="A1292" s="56"/>
      <c r="B1292" s="17">
        <v>3000</v>
      </c>
      <c r="C1292" s="63" t="s">
        <v>82</v>
      </c>
      <c r="D1292" s="78">
        <f t="shared" ref="D1292:F1292" si="382">SUM(D1293:D1294)</f>
        <v>0</v>
      </c>
      <c r="E1292" s="78">
        <f t="shared" si="382"/>
        <v>0</v>
      </c>
      <c r="F1292" s="78">
        <f t="shared" si="382"/>
        <v>0</v>
      </c>
    </row>
    <row r="1293" spans="1:6" ht="12" hidden="1" customHeight="1" outlineLevel="1" x14ac:dyDescent="0.3">
      <c r="A1293" s="56"/>
      <c r="B1293" s="60">
        <v>3200</v>
      </c>
      <c r="C1293" s="61" t="s">
        <v>83</v>
      </c>
      <c r="D1293" s="62"/>
      <c r="E1293" s="62"/>
      <c r="F1293" s="62"/>
    </row>
    <row r="1294" spans="1:6" ht="12" hidden="1" customHeight="1" outlineLevel="1" x14ac:dyDescent="0.3">
      <c r="A1294" s="56"/>
      <c r="B1294" s="60">
        <v>3300</v>
      </c>
      <c r="C1294" s="61" t="s">
        <v>84</v>
      </c>
      <c r="D1294" s="62"/>
      <c r="E1294" s="62"/>
      <c r="F1294" s="62"/>
    </row>
    <row r="1295" spans="1:6" ht="12" hidden="1" customHeight="1" outlineLevel="1" x14ac:dyDescent="0.3">
      <c r="A1295" s="56"/>
      <c r="B1295" s="17">
        <v>4000</v>
      </c>
      <c r="C1295" s="64" t="s">
        <v>85</v>
      </c>
      <c r="D1295" s="78">
        <f t="shared" ref="D1295:F1295" si="383">SUM(D1296:D1297)</f>
        <v>0</v>
      </c>
      <c r="E1295" s="78">
        <f t="shared" si="383"/>
        <v>0</v>
      </c>
      <c r="F1295" s="78">
        <f t="shared" si="383"/>
        <v>0</v>
      </c>
    </row>
    <row r="1296" spans="1:6" ht="12" hidden="1" customHeight="1" outlineLevel="1" x14ac:dyDescent="0.3">
      <c r="A1296" s="56"/>
      <c r="B1296" s="60">
        <v>4200</v>
      </c>
      <c r="C1296" s="65" t="s">
        <v>86</v>
      </c>
      <c r="D1296" s="62"/>
      <c r="E1296" s="62"/>
      <c r="F1296" s="62"/>
    </row>
    <row r="1297" spans="1:6" ht="12" hidden="1" customHeight="1" outlineLevel="1" x14ac:dyDescent="0.3">
      <c r="A1297" s="56"/>
      <c r="B1297" s="60">
        <v>4300</v>
      </c>
      <c r="C1297" s="65" t="s">
        <v>87</v>
      </c>
      <c r="D1297" s="62"/>
      <c r="E1297" s="62"/>
      <c r="F1297" s="62"/>
    </row>
    <row r="1298" spans="1:6" ht="12" customHeight="1" collapsed="1" x14ac:dyDescent="0.3">
      <c r="A1298" s="56"/>
      <c r="B1298" s="17">
        <v>5000</v>
      </c>
      <c r="C1298" s="18" t="s">
        <v>88</v>
      </c>
      <c r="D1298" s="78">
        <f t="shared" ref="D1298:F1298" si="384">SUM(D1299:D1301)</f>
        <v>207480</v>
      </c>
      <c r="E1298" s="78">
        <f t="shared" si="384"/>
        <v>0</v>
      </c>
      <c r="F1298" s="78">
        <f t="shared" si="384"/>
        <v>207480</v>
      </c>
    </row>
    <row r="1299" spans="1:6" ht="12" hidden="1" customHeight="1" outlineLevel="1" x14ac:dyDescent="0.3">
      <c r="A1299" s="56"/>
      <c r="B1299" s="60">
        <v>5100</v>
      </c>
      <c r="C1299" s="66" t="s">
        <v>89</v>
      </c>
      <c r="D1299" s="78"/>
      <c r="E1299" s="78"/>
      <c r="F1299" s="78"/>
    </row>
    <row r="1300" spans="1:6" ht="12" customHeight="1" collapsed="1" x14ac:dyDescent="0.3">
      <c r="A1300" s="56"/>
      <c r="B1300" s="60">
        <v>5200</v>
      </c>
      <c r="C1300" s="66" t="s">
        <v>90</v>
      </c>
      <c r="D1300" s="62">
        <v>207480</v>
      </c>
      <c r="E1300" s="62"/>
      <c r="F1300" s="62">
        <f>D1300+E1300</f>
        <v>207480</v>
      </c>
    </row>
    <row r="1301" spans="1:6" ht="12" hidden="1" customHeight="1" outlineLevel="1" x14ac:dyDescent="0.3">
      <c r="A1301" s="56"/>
      <c r="B1301" s="60">
        <v>5300</v>
      </c>
      <c r="C1301" s="67" t="s">
        <v>91</v>
      </c>
      <c r="D1301" s="78"/>
      <c r="E1301" s="78"/>
      <c r="F1301" s="78"/>
    </row>
    <row r="1302" spans="1:6" ht="12" hidden="1" customHeight="1" outlineLevel="1" x14ac:dyDescent="0.3">
      <c r="A1302" s="56"/>
      <c r="B1302" s="17">
        <v>6000</v>
      </c>
      <c r="C1302" s="18" t="s">
        <v>92</v>
      </c>
      <c r="D1302" s="78">
        <f t="shared" ref="D1302:F1302" si="385">SUM(D1303:D1306)</f>
        <v>0</v>
      </c>
      <c r="E1302" s="78">
        <f t="shared" si="385"/>
        <v>0</v>
      </c>
      <c r="F1302" s="78">
        <f t="shared" si="385"/>
        <v>0</v>
      </c>
    </row>
    <row r="1303" spans="1:6" ht="12" hidden="1" customHeight="1" outlineLevel="1" x14ac:dyDescent="0.3">
      <c r="A1303" s="56"/>
      <c r="B1303" s="60">
        <v>6200</v>
      </c>
      <c r="C1303" s="66" t="s">
        <v>93</v>
      </c>
      <c r="D1303" s="62"/>
      <c r="E1303" s="62"/>
      <c r="F1303" s="62"/>
    </row>
    <row r="1304" spans="1:6" ht="12" hidden="1" customHeight="1" outlineLevel="1" x14ac:dyDescent="0.3">
      <c r="A1304" s="56"/>
      <c r="B1304" s="60">
        <v>6300</v>
      </c>
      <c r="C1304" s="66" t="s">
        <v>94</v>
      </c>
      <c r="D1304" s="62"/>
      <c r="E1304" s="62"/>
      <c r="F1304" s="62"/>
    </row>
    <row r="1305" spans="1:6" ht="12" hidden="1" customHeight="1" outlineLevel="1" x14ac:dyDescent="0.3">
      <c r="A1305" s="56"/>
      <c r="B1305" s="60">
        <v>6400</v>
      </c>
      <c r="C1305" s="66" t="s">
        <v>95</v>
      </c>
      <c r="D1305" s="62"/>
      <c r="E1305" s="62"/>
      <c r="F1305" s="62"/>
    </row>
    <row r="1306" spans="1:6" ht="12" hidden="1" customHeight="1" outlineLevel="1" x14ac:dyDescent="0.3">
      <c r="A1306" s="56"/>
      <c r="B1306" s="60">
        <v>6500</v>
      </c>
      <c r="C1306" s="67" t="s">
        <v>96</v>
      </c>
      <c r="D1306" s="62"/>
      <c r="E1306" s="62"/>
      <c r="F1306" s="62"/>
    </row>
    <row r="1307" spans="1:6" ht="12" hidden="1" customHeight="1" outlineLevel="1" x14ac:dyDescent="0.3">
      <c r="A1307" s="56"/>
      <c r="B1307" s="17">
        <v>7000</v>
      </c>
      <c r="C1307" s="18" t="s">
        <v>97</v>
      </c>
      <c r="D1307" s="78">
        <f t="shared" ref="D1307:F1307" si="386">SUM(D1308:D1310)</f>
        <v>0</v>
      </c>
      <c r="E1307" s="78">
        <f t="shared" si="386"/>
        <v>0</v>
      </c>
      <c r="F1307" s="78">
        <f t="shared" si="386"/>
        <v>0</v>
      </c>
    </row>
    <row r="1308" spans="1:6" ht="12" hidden="1" customHeight="1" outlineLevel="1" x14ac:dyDescent="0.3">
      <c r="A1308" s="56"/>
      <c r="B1308" s="68">
        <v>7200</v>
      </c>
      <c r="C1308" s="69" t="s">
        <v>98</v>
      </c>
      <c r="D1308" s="62"/>
      <c r="E1308" s="62"/>
      <c r="F1308" s="62"/>
    </row>
    <row r="1309" spans="1:6" ht="12" hidden="1" customHeight="1" outlineLevel="1" x14ac:dyDescent="0.3">
      <c r="A1309" s="56"/>
      <c r="B1309" s="68">
        <v>7500</v>
      </c>
      <c r="C1309" s="69" t="s">
        <v>99</v>
      </c>
      <c r="D1309" s="62"/>
      <c r="E1309" s="62"/>
      <c r="F1309" s="62"/>
    </row>
    <row r="1310" spans="1:6" ht="12" hidden="1" customHeight="1" outlineLevel="1" x14ac:dyDescent="0.3">
      <c r="A1310" s="56"/>
      <c r="B1310" s="68">
        <v>7700</v>
      </c>
      <c r="C1310" s="69" t="s">
        <v>100</v>
      </c>
      <c r="D1310" s="62"/>
      <c r="E1310" s="62"/>
      <c r="F1310" s="62"/>
    </row>
    <row r="1311" spans="1:6" ht="12" hidden="1" customHeight="1" outlineLevel="1" x14ac:dyDescent="0.3">
      <c r="A1311" s="56"/>
      <c r="B1311" s="70">
        <v>8000</v>
      </c>
      <c r="C1311" s="71" t="s">
        <v>101</v>
      </c>
      <c r="D1311" s="78">
        <f t="shared" ref="D1311:F1311" si="387">SUM(D1312:D1314)</f>
        <v>0</v>
      </c>
      <c r="E1311" s="78">
        <f t="shared" si="387"/>
        <v>0</v>
      </c>
      <c r="F1311" s="78">
        <f t="shared" si="387"/>
        <v>0</v>
      </c>
    </row>
    <row r="1312" spans="1:6" ht="12" hidden="1" customHeight="1" outlineLevel="1" x14ac:dyDescent="0.3">
      <c r="A1312" s="56"/>
      <c r="B1312" s="72">
        <v>8100</v>
      </c>
      <c r="C1312" s="73" t="s">
        <v>102</v>
      </c>
      <c r="D1312" s="78"/>
      <c r="E1312" s="78"/>
      <c r="F1312" s="78"/>
    </row>
    <row r="1313" spans="1:6" ht="12" hidden="1" customHeight="1" outlineLevel="1" x14ac:dyDescent="0.3">
      <c r="A1313" s="56"/>
      <c r="B1313" s="72">
        <v>8600</v>
      </c>
      <c r="C1313" s="73" t="s">
        <v>103</v>
      </c>
      <c r="D1313" s="78"/>
      <c r="E1313" s="78"/>
      <c r="F1313" s="78"/>
    </row>
    <row r="1314" spans="1:6" ht="12" hidden="1" customHeight="1" outlineLevel="1" x14ac:dyDescent="0.3">
      <c r="A1314" s="56"/>
      <c r="B1314" s="72">
        <v>8900</v>
      </c>
      <c r="C1314" s="73" t="s">
        <v>104</v>
      </c>
      <c r="D1314" s="78"/>
      <c r="E1314" s="78"/>
      <c r="F1314" s="78"/>
    </row>
    <row r="1315" spans="1:6" ht="28.5" customHeight="1" collapsed="1" x14ac:dyDescent="0.3">
      <c r="A1315" s="74" t="s">
        <v>180</v>
      </c>
      <c r="B1315" s="75"/>
      <c r="C1315" s="101" t="s">
        <v>181</v>
      </c>
      <c r="D1315" s="77">
        <f t="shared" ref="D1315:F1315" si="388">D1316+D1332+D1345+D1349</f>
        <v>14731876</v>
      </c>
      <c r="E1315" s="77">
        <f t="shared" si="388"/>
        <v>95906</v>
      </c>
      <c r="F1315" s="77">
        <f t="shared" si="388"/>
        <v>14827782</v>
      </c>
    </row>
    <row r="1316" spans="1:6" ht="12" customHeight="1" x14ac:dyDescent="0.3">
      <c r="A1316" s="45"/>
      <c r="B1316" s="46"/>
      <c r="C1316" s="47" t="s">
        <v>72</v>
      </c>
      <c r="D1316" s="48">
        <f t="shared" ref="D1316:F1316" si="389">D1317+D1320+D1326+D1329+D1336+D1341</f>
        <v>7761702</v>
      </c>
      <c r="E1316" s="48">
        <f t="shared" si="389"/>
        <v>-182148</v>
      </c>
      <c r="F1316" s="48">
        <f t="shared" si="389"/>
        <v>7579554</v>
      </c>
    </row>
    <row r="1317" spans="1:6" ht="12" customHeight="1" x14ac:dyDescent="0.3">
      <c r="A1317" s="45"/>
      <c r="B1317" s="49">
        <v>1000</v>
      </c>
      <c r="C1317" s="50" t="s">
        <v>73</v>
      </c>
      <c r="D1317" s="48">
        <f t="shared" ref="D1317:F1317" si="390">SUM(D1318:D1319)</f>
        <v>4363300</v>
      </c>
      <c r="E1317" s="48">
        <f t="shared" si="390"/>
        <v>-103982</v>
      </c>
      <c r="F1317" s="48">
        <f t="shared" si="390"/>
        <v>4259318</v>
      </c>
    </row>
    <row r="1318" spans="1:6" ht="12" customHeight="1" x14ac:dyDescent="0.3">
      <c r="A1318" s="45"/>
      <c r="B1318" s="52">
        <v>1100</v>
      </c>
      <c r="C1318" s="53" t="s">
        <v>74</v>
      </c>
      <c r="D1318" s="54">
        <v>3358682</v>
      </c>
      <c r="E1318" s="54">
        <v>-88701</v>
      </c>
      <c r="F1318" s="54">
        <f>D1318+E1318</f>
        <v>3269981</v>
      </c>
    </row>
    <row r="1319" spans="1:6" ht="12" customHeight="1" x14ac:dyDescent="0.3">
      <c r="A1319" s="45"/>
      <c r="B1319" s="52">
        <v>1200</v>
      </c>
      <c r="C1319" s="55" t="s">
        <v>75</v>
      </c>
      <c r="D1319" s="54">
        <v>1004618</v>
      </c>
      <c r="E1319" s="54">
        <v>-15281</v>
      </c>
      <c r="F1319" s="54">
        <f>D1319+E1319</f>
        <v>989337</v>
      </c>
    </row>
    <row r="1320" spans="1:6" ht="12" customHeight="1" x14ac:dyDescent="0.3">
      <c r="A1320" s="56"/>
      <c r="B1320" s="57">
        <v>2000</v>
      </c>
      <c r="C1320" s="58" t="s">
        <v>76</v>
      </c>
      <c r="D1320" s="78">
        <f t="shared" ref="D1320:F1320" si="391">SUM(D1321:D1325)</f>
        <v>3059696</v>
      </c>
      <c r="E1320" s="78">
        <f t="shared" si="391"/>
        <v>-96387</v>
      </c>
      <c r="F1320" s="78">
        <f t="shared" si="391"/>
        <v>2963309</v>
      </c>
    </row>
    <row r="1321" spans="1:6" ht="12" customHeight="1" x14ac:dyDescent="0.3">
      <c r="A1321" s="56"/>
      <c r="B1321" s="60">
        <v>2100</v>
      </c>
      <c r="C1321" s="61" t="s">
        <v>77</v>
      </c>
      <c r="D1321" s="62">
        <v>290</v>
      </c>
      <c r="E1321" s="62"/>
      <c r="F1321" s="62">
        <f t="shared" ref="F1321:F1325" si="392">D1321+E1321</f>
        <v>290</v>
      </c>
    </row>
    <row r="1322" spans="1:6" ht="12" customHeight="1" x14ac:dyDescent="0.3">
      <c r="A1322" s="56"/>
      <c r="B1322" s="60">
        <v>2200</v>
      </c>
      <c r="C1322" s="61" t="s">
        <v>78</v>
      </c>
      <c r="D1322" s="62">
        <v>2472230</v>
      </c>
      <c r="E1322" s="62">
        <v>-104223</v>
      </c>
      <c r="F1322" s="62">
        <f t="shared" si="392"/>
        <v>2368007</v>
      </c>
    </row>
    <row r="1323" spans="1:6" ht="12" customHeight="1" x14ac:dyDescent="0.3">
      <c r="A1323" s="56"/>
      <c r="B1323" s="60">
        <v>2300</v>
      </c>
      <c r="C1323" s="61" t="s">
        <v>79</v>
      </c>
      <c r="D1323" s="62">
        <v>441422</v>
      </c>
      <c r="E1323" s="62">
        <v>5028</v>
      </c>
      <c r="F1323" s="62">
        <f t="shared" si="392"/>
        <v>446450</v>
      </c>
    </row>
    <row r="1324" spans="1:6" ht="12" hidden="1" customHeight="1" outlineLevel="1" x14ac:dyDescent="0.3">
      <c r="A1324" s="56"/>
      <c r="B1324" s="60">
        <v>2400</v>
      </c>
      <c r="C1324" s="61" t="s">
        <v>80</v>
      </c>
      <c r="D1324" s="62"/>
      <c r="E1324" s="62"/>
      <c r="F1324" s="62">
        <f t="shared" si="392"/>
        <v>0</v>
      </c>
    </row>
    <row r="1325" spans="1:6" ht="12" customHeight="1" collapsed="1" x14ac:dyDescent="0.3">
      <c r="A1325" s="56"/>
      <c r="B1325" s="60">
        <v>2500</v>
      </c>
      <c r="C1325" s="61" t="s">
        <v>81</v>
      </c>
      <c r="D1325" s="62">
        <v>145754</v>
      </c>
      <c r="E1325" s="62">
        <v>2808</v>
      </c>
      <c r="F1325" s="62">
        <f t="shared" si="392"/>
        <v>148562</v>
      </c>
    </row>
    <row r="1326" spans="1:6" ht="12" customHeight="1" x14ac:dyDescent="0.3">
      <c r="A1326" s="56"/>
      <c r="B1326" s="17">
        <v>3000</v>
      </c>
      <c r="C1326" s="63" t="s">
        <v>82</v>
      </c>
      <c r="D1326" s="78">
        <f t="shared" ref="D1326:F1326" si="393">SUM(D1327:D1328)</f>
        <v>218294</v>
      </c>
      <c r="E1326" s="78">
        <f t="shared" si="393"/>
        <v>18221</v>
      </c>
      <c r="F1326" s="78">
        <f t="shared" si="393"/>
        <v>236515</v>
      </c>
    </row>
    <row r="1327" spans="1:6" ht="12" customHeight="1" x14ac:dyDescent="0.3">
      <c r="A1327" s="56"/>
      <c r="B1327" s="60">
        <v>3200</v>
      </c>
      <c r="C1327" s="61" t="s">
        <v>83</v>
      </c>
      <c r="D1327" s="62">
        <v>218294</v>
      </c>
      <c r="E1327" s="62">
        <v>18221</v>
      </c>
      <c r="F1327" s="62">
        <f>D1327+E1327</f>
        <v>236515</v>
      </c>
    </row>
    <row r="1328" spans="1:6" ht="12" hidden="1" customHeight="1" outlineLevel="1" x14ac:dyDescent="0.3">
      <c r="A1328" s="56"/>
      <c r="B1328" s="60">
        <v>3300</v>
      </c>
      <c r="C1328" s="61" t="s">
        <v>84</v>
      </c>
      <c r="D1328" s="62"/>
      <c r="E1328" s="62"/>
      <c r="F1328" s="62"/>
    </row>
    <row r="1329" spans="1:6" ht="12" hidden="1" customHeight="1" outlineLevel="1" x14ac:dyDescent="0.3">
      <c r="A1329" s="56"/>
      <c r="B1329" s="17">
        <v>4000</v>
      </c>
      <c r="C1329" s="64" t="s">
        <v>85</v>
      </c>
      <c r="D1329" s="78">
        <f t="shared" ref="D1329:F1329" si="394">SUM(D1330:D1331)</f>
        <v>0</v>
      </c>
      <c r="E1329" s="78">
        <f t="shared" si="394"/>
        <v>0</v>
      </c>
      <c r="F1329" s="78">
        <f t="shared" si="394"/>
        <v>0</v>
      </c>
    </row>
    <row r="1330" spans="1:6" ht="12" hidden="1" customHeight="1" outlineLevel="1" x14ac:dyDescent="0.3">
      <c r="A1330" s="56"/>
      <c r="B1330" s="60">
        <v>4200</v>
      </c>
      <c r="C1330" s="65" t="s">
        <v>86</v>
      </c>
      <c r="D1330" s="62"/>
      <c r="E1330" s="62"/>
      <c r="F1330" s="62"/>
    </row>
    <row r="1331" spans="1:6" ht="12" hidden="1" customHeight="1" outlineLevel="1" x14ac:dyDescent="0.3">
      <c r="A1331" s="56"/>
      <c r="B1331" s="60">
        <v>4300</v>
      </c>
      <c r="C1331" s="65" t="s">
        <v>87</v>
      </c>
      <c r="D1331" s="62"/>
      <c r="E1331" s="62"/>
      <c r="F1331" s="62"/>
    </row>
    <row r="1332" spans="1:6" ht="12" customHeight="1" collapsed="1" x14ac:dyDescent="0.3">
      <c r="A1332" s="56"/>
      <c r="B1332" s="17">
        <v>5000</v>
      </c>
      <c r="C1332" s="18" t="s">
        <v>88</v>
      </c>
      <c r="D1332" s="78">
        <f t="shared" ref="D1332:F1332" si="395">SUM(D1333:D1335)</f>
        <v>6970174</v>
      </c>
      <c r="E1332" s="78">
        <f t="shared" si="395"/>
        <v>278054</v>
      </c>
      <c r="F1332" s="78">
        <f t="shared" si="395"/>
        <v>7248228</v>
      </c>
    </row>
    <row r="1333" spans="1:6" ht="12" customHeight="1" x14ac:dyDescent="0.3">
      <c r="A1333" s="56"/>
      <c r="B1333" s="60">
        <v>5100</v>
      </c>
      <c r="C1333" s="66" t="s">
        <v>89</v>
      </c>
      <c r="D1333" s="62"/>
      <c r="E1333" s="62"/>
      <c r="F1333" s="62">
        <f t="shared" ref="F1333:F1335" si="396">D1333+E1333</f>
        <v>0</v>
      </c>
    </row>
    <row r="1334" spans="1:6" ht="12" customHeight="1" x14ac:dyDescent="0.3">
      <c r="A1334" s="56"/>
      <c r="B1334" s="60">
        <v>5200</v>
      </c>
      <c r="C1334" s="66" t="s">
        <v>90</v>
      </c>
      <c r="D1334" s="62">
        <v>6970174</v>
      </c>
      <c r="E1334" s="62">
        <v>278054</v>
      </c>
      <c r="F1334" s="62">
        <f t="shared" si="396"/>
        <v>7248228</v>
      </c>
    </row>
    <row r="1335" spans="1:6" ht="12" customHeight="1" x14ac:dyDescent="0.3">
      <c r="A1335" s="56"/>
      <c r="B1335" s="60">
        <v>5300</v>
      </c>
      <c r="C1335" s="67" t="s">
        <v>91</v>
      </c>
      <c r="D1335" s="62"/>
      <c r="E1335" s="62"/>
      <c r="F1335" s="62">
        <f t="shared" si="396"/>
        <v>0</v>
      </c>
    </row>
    <row r="1336" spans="1:6" ht="12" customHeight="1" x14ac:dyDescent="0.3">
      <c r="A1336" s="56"/>
      <c r="B1336" s="17">
        <v>6000</v>
      </c>
      <c r="C1336" s="18" t="s">
        <v>92</v>
      </c>
      <c r="D1336" s="78">
        <f t="shared" ref="D1336:F1336" si="397">SUM(D1337:D1340)</f>
        <v>120412</v>
      </c>
      <c r="E1336" s="78">
        <f t="shared" si="397"/>
        <v>0</v>
      </c>
      <c r="F1336" s="78">
        <f t="shared" si="397"/>
        <v>120412</v>
      </c>
    </row>
    <row r="1337" spans="1:6" ht="12" customHeight="1" x14ac:dyDescent="0.3">
      <c r="A1337" s="56"/>
      <c r="B1337" s="60">
        <v>6200</v>
      </c>
      <c r="C1337" s="66" t="s">
        <v>93</v>
      </c>
      <c r="D1337" s="62">
        <v>120412</v>
      </c>
      <c r="E1337" s="62"/>
      <c r="F1337" s="62">
        <f t="shared" ref="F1337:F1340" si="398">D1337+E1337</f>
        <v>120412</v>
      </c>
    </row>
    <row r="1338" spans="1:6" ht="12" hidden="1" customHeight="1" outlineLevel="1" x14ac:dyDescent="0.3">
      <c r="A1338" s="56"/>
      <c r="B1338" s="60">
        <v>6300</v>
      </c>
      <c r="C1338" s="66" t="s">
        <v>94</v>
      </c>
      <c r="D1338" s="62"/>
      <c r="E1338" s="62"/>
      <c r="F1338" s="62">
        <f t="shared" si="398"/>
        <v>0</v>
      </c>
    </row>
    <row r="1339" spans="1:6" ht="12" hidden="1" customHeight="1" outlineLevel="1" x14ac:dyDescent="0.3">
      <c r="A1339" s="56"/>
      <c r="B1339" s="60">
        <v>6400</v>
      </c>
      <c r="C1339" s="66" t="s">
        <v>95</v>
      </c>
      <c r="D1339" s="62"/>
      <c r="E1339" s="62"/>
      <c r="F1339" s="62">
        <f t="shared" si="398"/>
        <v>0</v>
      </c>
    </row>
    <row r="1340" spans="1:6" ht="11.25" customHeight="1" collapsed="1" x14ac:dyDescent="0.3">
      <c r="A1340" s="56"/>
      <c r="B1340" s="60">
        <v>6500</v>
      </c>
      <c r="C1340" s="67" t="s">
        <v>96</v>
      </c>
      <c r="D1340" s="62"/>
      <c r="E1340" s="62"/>
      <c r="F1340" s="62">
        <f t="shared" si="398"/>
        <v>0</v>
      </c>
    </row>
    <row r="1341" spans="1:6" ht="12" hidden="1" customHeight="1" outlineLevel="1" x14ac:dyDescent="0.3">
      <c r="A1341" s="56"/>
      <c r="B1341" s="17">
        <v>7000</v>
      </c>
      <c r="C1341" s="18" t="s">
        <v>97</v>
      </c>
      <c r="D1341" s="78">
        <f t="shared" ref="D1341:F1341" si="399">SUM(D1342:D1344)</f>
        <v>0</v>
      </c>
      <c r="E1341" s="78">
        <f t="shared" si="399"/>
        <v>0</v>
      </c>
      <c r="F1341" s="78">
        <f t="shared" si="399"/>
        <v>0</v>
      </c>
    </row>
    <row r="1342" spans="1:6" ht="12" hidden="1" customHeight="1" outlineLevel="1" x14ac:dyDescent="0.3">
      <c r="A1342" s="56"/>
      <c r="B1342" s="68">
        <v>7200</v>
      </c>
      <c r="C1342" s="69" t="s">
        <v>98</v>
      </c>
      <c r="D1342" s="62"/>
      <c r="E1342" s="62"/>
      <c r="F1342" s="62"/>
    </row>
    <row r="1343" spans="1:6" ht="12" hidden="1" customHeight="1" outlineLevel="1" x14ac:dyDescent="0.3">
      <c r="A1343" s="56"/>
      <c r="B1343" s="68">
        <v>7500</v>
      </c>
      <c r="C1343" s="69" t="s">
        <v>99</v>
      </c>
      <c r="D1343" s="62"/>
      <c r="E1343" s="62"/>
      <c r="F1343" s="62"/>
    </row>
    <row r="1344" spans="1:6" ht="12" hidden="1" customHeight="1" outlineLevel="1" x14ac:dyDescent="0.3">
      <c r="A1344" s="56"/>
      <c r="B1344" s="68">
        <v>7700</v>
      </c>
      <c r="C1344" s="69" t="s">
        <v>100</v>
      </c>
      <c r="D1344" s="62"/>
      <c r="E1344" s="62"/>
      <c r="F1344" s="62"/>
    </row>
    <row r="1345" spans="1:6" ht="12" hidden="1" customHeight="1" outlineLevel="1" x14ac:dyDescent="0.3">
      <c r="A1345" s="56"/>
      <c r="B1345" s="70">
        <v>8000</v>
      </c>
      <c r="C1345" s="71" t="s">
        <v>101</v>
      </c>
      <c r="D1345" s="78">
        <f t="shared" ref="D1345:F1345" si="400">SUM(D1346:D1348)</f>
        <v>0</v>
      </c>
      <c r="E1345" s="78">
        <f t="shared" si="400"/>
        <v>0</v>
      </c>
      <c r="F1345" s="78">
        <f t="shared" si="400"/>
        <v>0</v>
      </c>
    </row>
    <row r="1346" spans="1:6" ht="12" hidden="1" customHeight="1" outlineLevel="1" x14ac:dyDescent="0.3">
      <c r="A1346" s="56"/>
      <c r="B1346" s="72">
        <v>8100</v>
      </c>
      <c r="C1346" s="73" t="s">
        <v>102</v>
      </c>
      <c r="D1346" s="78"/>
      <c r="E1346" s="78"/>
      <c r="F1346" s="78"/>
    </row>
    <row r="1347" spans="1:6" ht="12" hidden="1" customHeight="1" outlineLevel="1" x14ac:dyDescent="0.3">
      <c r="A1347" s="56"/>
      <c r="B1347" s="72">
        <v>8600</v>
      </c>
      <c r="C1347" s="73" t="s">
        <v>103</v>
      </c>
      <c r="D1347" s="78"/>
      <c r="E1347" s="78"/>
      <c r="F1347" s="78"/>
    </row>
    <row r="1348" spans="1:6" ht="12" hidden="1" customHeight="1" outlineLevel="1" x14ac:dyDescent="0.3">
      <c r="A1348" s="56"/>
      <c r="B1348" s="72">
        <v>8900</v>
      </c>
      <c r="C1348" s="73" t="s">
        <v>104</v>
      </c>
      <c r="D1348" s="78"/>
      <c r="E1348" s="78"/>
      <c r="F1348" s="78"/>
    </row>
    <row r="1349" spans="1:6" ht="12" customHeight="1" collapsed="1" x14ac:dyDescent="0.3">
      <c r="A1349" s="56"/>
      <c r="B1349" s="99">
        <v>9000</v>
      </c>
      <c r="C1349" s="100" t="s">
        <v>170</v>
      </c>
      <c r="D1349" s="78">
        <f t="shared" ref="D1349:F1349" si="401">D1350</f>
        <v>0</v>
      </c>
      <c r="E1349" s="78">
        <f t="shared" si="401"/>
        <v>0</v>
      </c>
      <c r="F1349" s="78">
        <f t="shared" si="401"/>
        <v>0</v>
      </c>
    </row>
    <row r="1350" spans="1:6" ht="12" customHeight="1" x14ac:dyDescent="0.3">
      <c r="A1350" s="56"/>
      <c r="B1350" s="72">
        <v>9200</v>
      </c>
      <c r="C1350" s="73" t="s">
        <v>171</v>
      </c>
      <c r="D1350" s="62"/>
      <c r="E1350" s="62"/>
      <c r="F1350" s="62">
        <f>D1350+E1350</f>
        <v>0</v>
      </c>
    </row>
    <row r="1351" spans="1:6" ht="14.25" customHeight="1" x14ac:dyDescent="0.3">
      <c r="A1351" s="96" t="s">
        <v>182</v>
      </c>
      <c r="B1351" s="97"/>
      <c r="C1351" s="98" t="s">
        <v>183</v>
      </c>
      <c r="D1351" s="44">
        <f t="shared" ref="D1351:F1351" si="402">D1352+D1368+D1381</f>
        <v>363369</v>
      </c>
      <c r="E1351" s="44">
        <f t="shared" si="402"/>
        <v>2157</v>
      </c>
      <c r="F1351" s="44">
        <f t="shared" si="402"/>
        <v>365526</v>
      </c>
    </row>
    <row r="1352" spans="1:6" ht="12" customHeight="1" x14ac:dyDescent="0.3">
      <c r="A1352" s="45"/>
      <c r="B1352" s="46"/>
      <c r="C1352" s="47" t="s">
        <v>72</v>
      </c>
      <c r="D1352" s="48">
        <f t="shared" ref="D1352:F1352" si="403">D1353+D1356+D1362+D1365+D1372+D1377</f>
        <v>302169</v>
      </c>
      <c r="E1352" s="48">
        <f t="shared" si="403"/>
        <v>-962</v>
      </c>
      <c r="F1352" s="48">
        <f t="shared" si="403"/>
        <v>301207</v>
      </c>
    </row>
    <row r="1353" spans="1:6" ht="12" customHeight="1" x14ac:dyDescent="0.3">
      <c r="A1353" s="45"/>
      <c r="B1353" s="49">
        <v>1000</v>
      </c>
      <c r="C1353" s="50" t="s">
        <v>73</v>
      </c>
      <c r="D1353" s="48">
        <f t="shared" ref="D1353:F1368" si="404">D1387+D1421+D1455</f>
        <v>163791</v>
      </c>
      <c r="E1353" s="48">
        <f t="shared" si="404"/>
        <v>1348</v>
      </c>
      <c r="F1353" s="48">
        <f t="shared" si="404"/>
        <v>165139</v>
      </c>
    </row>
    <row r="1354" spans="1:6" ht="12" customHeight="1" x14ac:dyDescent="0.3">
      <c r="A1354" s="45"/>
      <c r="B1354" s="52">
        <v>1100</v>
      </c>
      <c r="C1354" s="53" t="s">
        <v>74</v>
      </c>
      <c r="D1354" s="54">
        <f t="shared" si="404"/>
        <v>125748</v>
      </c>
      <c r="E1354" s="54">
        <f t="shared" si="404"/>
        <v>956</v>
      </c>
      <c r="F1354" s="54">
        <f t="shared" si="404"/>
        <v>126704</v>
      </c>
    </row>
    <row r="1355" spans="1:6" ht="12" customHeight="1" x14ac:dyDescent="0.3">
      <c r="A1355" s="45"/>
      <c r="B1355" s="52">
        <v>1200</v>
      </c>
      <c r="C1355" s="55" t="s">
        <v>75</v>
      </c>
      <c r="D1355" s="54">
        <f t="shared" si="404"/>
        <v>38043</v>
      </c>
      <c r="E1355" s="54">
        <f t="shared" si="404"/>
        <v>392</v>
      </c>
      <c r="F1355" s="54">
        <f t="shared" si="404"/>
        <v>38435</v>
      </c>
    </row>
    <row r="1356" spans="1:6" ht="12" customHeight="1" x14ac:dyDescent="0.3">
      <c r="A1356" s="56"/>
      <c r="B1356" s="57">
        <v>2000</v>
      </c>
      <c r="C1356" s="58" t="s">
        <v>76</v>
      </c>
      <c r="D1356" s="48">
        <f t="shared" si="404"/>
        <v>111817</v>
      </c>
      <c r="E1356" s="48">
        <f t="shared" si="404"/>
        <v>-2310</v>
      </c>
      <c r="F1356" s="48">
        <f t="shared" si="404"/>
        <v>109507</v>
      </c>
    </row>
    <row r="1357" spans="1:6" ht="12" customHeight="1" x14ac:dyDescent="0.3">
      <c r="A1357" s="56"/>
      <c r="B1357" s="60">
        <v>2100</v>
      </c>
      <c r="C1357" s="61" t="s">
        <v>77</v>
      </c>
      <c r="D1357" s="54">
        <f t="shared" si="404"/>
        <v>0</v>
      </c>
      <c r="E1357" s="54">
        <f t="shared" si="404"/>
        <v>0</v>
      </c>
      <c r="F1357" s="54">
        <f t="shared" si="404"/>
        <v>0</v>
      </c>
    </row>
    <row r="1358" spans="1:6" ht="12" customHeight="1" x14ac:dyDescent="0.3">
      <c r="A1358" s="56"/>
      <c r="B1358" s="60">
        <v>2200</v>
      </c>
      <c r="C1358" s="61" t="s">
        <v>78</v>
      </c>
      <c r="D1358" s="54">
        <f t="shared" si="404"/>
        <v>89350</v>
      </c>
      <c r="E1358" s="54">
        <f t="shared" si="404"/>
        <v>-1569</v>
      </c>
      <c r="F1358" s="54">
        <f t="shared" si="404"/>
        <v>87781</v>
      </c>
    </row>
    <row r="1359" spans="1:6" ht="12" customHeight="1" x14ac:dyDescent="0.3">
      <c r="A1359" s="56"/>
      <c r="B1359" s="60">
        <v>2300</v>
      </c>
      <c r="C1359" s="61" t="s">
        <v>79</v>
      </c>
      <c r="D1359" s="54">
        <f t="shared" si="404"/>
        <v>22467</v>
      </c>
      <c r="E1359" s="54">
        <f t="shared" si="404"/>
        <v>-741</v>
      </c>
      <c r="F1359" s="54">
        <f t="shared" si="404"/>
        <v>21726</v>
      </c>
    </row>
    <row r="1360" spans="1:6" ht="12" customHeight="1" x14ac:dyDescent="0.3">
      <c r="A1360" s="56"/>
      <c r="B1360" s="60">
        <v>2400</v>
      </c>
      <c r="C1360" s="61" t="s">
        <v>80</v>
      </c>
      <c r="D1360" s="54">
        <f t="shared" si="404"/>
        <v>0</v>
      </c>
      <c r="E1360" s="54">
        <f t="shared" si="404"/>
        <v>0</v>
      </c>
      <c r="F1360" s="54">
        <f t="shared" si="404"/>
        <v>0</v>
      </c>
    </row>
    <row r="1361" spans="1:6" ht="12" customHeight="1" x14ac:dyDescent="0.3">
      <c r="A1361" s="56"/>
      <c r="B1361" s="60">
        <v>2500</v>
      </c>
      <c r="C1361" s="61" t="s">
        <v>81</v>
      </c>
      <c r="D1361" s="54">
        <f t="shared" si="404"/>
        <v>0</v>
      </c>
      <c r="E1361" s="54">
        <f t="shared" si="404"/>
        <v>0</v>
      </c>
      <c r="F1361" s="54">
        <f t="shared" si="404"/>
        <v>0</v>
      </c>
    </row>
    <row r="1362" spans="1:6" ht="12" customHeight="1" x14ac:dyDescent="0.3">
      <c r="A1362" s="56"/>
      <c r="B1362" s="17">
        <v>3000</v>
      </c>
      <c r="C1362" s="63" t="s">
        <v>82</v>
      </c>
      <c r="D1362" s="48">
        <f t="shared" si="404"/>
        <v>18680</v>
      </c>
      <c r="E1362" s="48">
        <f t="shared" si="404"/>
        <v>0</v>
      </c>
      <c r="F1362" s="48">
        <f t="shared" si="404"/>
        <v>18680</v>
      </c>
    </row>
    <row r="1363" spans="1:6" ht="12" customHeight="1" x14ac:dyDescent="0.3">
      <c r="A1363" s="56"/>
      <c r="B1363" s="60">
        <v>3200</v>
      </c>
      <c r="C1363" s="61" t="s">
        <v>83</v>
      </c>
      <c r="D1363" s="54">
        <f t="shared" si="404"/>
        <v>18680</v>
      </c>
      <c r="E1363" s="54">
        <f t="shared" si="404"/>
        <v>0</v>
      </c>
      <c r="F1363" s="54">
        <f t="shared" si="404"/>
        <v>18680</v>
      </c>
    </row>
    <row r="1364" spans="1:6" ht="12" customHeight="1" x14ac:dyDescent="0.3">
      <c r="A1364" s="56"/>
      <c r="B1364" s="60">
        <v>3300</v>
      </c>
      <c r="C1364" s="61" t="s">
        <v>84</v>
      </c>
      <c r="D1364" s="54">
        <f t="shared" si="404"/>
        <v>0</v>
      </c>
      <c r="E1364" s="54">
        <f t="shared" si="404"/>
        <v>0</v>
      </c>
      <c r="F1364" s="54">
        <f t="shared" si="404"/>
        <v>0</v>
      </c>
    </row>
    <row r="1365" spans="1:6" ht="12" hidden="1" customHeight="1" outlineLevel="1" x14ac:dyDescent="0.3">
      <c r="A1365" s="56"/>
      <c r="B1365" s="17">
        <v>4000</v>
      </c>
      <c r="C1365" s="64" t="s">
        <v>85</v>
      </c>
      <c r="D1365" s="54">
        <f t="shared" si="404"/>
        <v>0</v>
      </c>
      <c r="E1365" s="54">
        <f t="shared" si="404"/>
        <v>0</v>
      </c>
      <c r="F1365" s="54">
        <f t="shared" si="404"/>
        <v>0</v>
      </c>
    </row>
    <row r="1366" spans="1:6" ht="12" hidden="1" customHeight="1" outlineLevel="1" x14ac:dyDescent="0.3">
      <c r="A1366" s="56"/>
      <c r="B1366" s="60">
        <v>4200</v>
      </c>
      <c r="C1366" s="65" t="s">
        <v>86</v>
      </c>
      <c r="D1366" s="54">
        <f t="shared" si="404"/>
        <v>0</v>
      </c>
      <c r="E1366" s="54">
        <f t="shared" si="404"/>
        <v>0</v>
      </c>
      <c r="F1366" s="54">
        <f t="shared" si="404"/>
        <v>0</v>
      </c>
    </row>
    <row r="1367" spans="1:6" ht="12" hidden="1" customHeight="1" outlineLevel="1" x14ac:dyDescent="0.3">
      <c r="A1367" s="56"/>
      <c r="B1367" s="60">
        <v>4300</v>
      </c>
      <c r="C1367" s="65" t="s">
        <v>87</v>
      </c>
      <c r="D1367" s="54">
        <f t="shared" si="404"/>
        <v>0</v>
      </c>
      <c r="E1367" s="54">
        <f t="shared" si="404"/>
        <v>0</v>
      </c>
      <c r="F1367" s="54">
        <f t="shared" si="404"/>
        <v>0</v>
      </c>
    </row>
    <row r="1368" spans="1:6" ht="12" customHeight="1" collapsed="1" x14ac:dyDescent="0.3">
      <c r="A1368" s="56"/>
      <c r="B1368" s="17">
        <v>5000</v>
      </c>
      <c r="C1368" s="18" t="s">
        <v>88</v>
      </c>
      <c r="D1368" s="48">
        <f t="shared" si="404"/>
        <v>61200</v>
      </c>
      <c r="E1368" s="48">
        <f t="shared" si="404"/>
        <v>3119</v>
      </c>
      <c r="F1368" s="48">
        <f t="shared" si="404"/>
        <v>64319</v>
      </c>
    </row>
    <row r="1369" spans="1:6" ht="12" customHeight="1" x14ac:dyDescent="0.3">
      <c r="A1369" s="56"/>
      <c r="B1369" s="60">
        <v>5100</v>
      </c>
      <c r="C1369" s="66" t="s">
        <v>89</v>
      </c>
      <c r="D1369" s="54">
        <f t="shared" ref="D1369:F1384" si="405">D1403+D1437+D1471</f>
        <v>0</v>
      </c>
      <c r="E1369" s="54">
        <f t="shared" si="405"/>
        <v>0</v>
      </c>
      <c r="F1369" s="54">
        <f t="shared" si="405"/>
        <v>0</v>
      </c>
    </row>
    <row r="1370" spans="1:6" ht="12" customHeight="1" x14ac:dyDescent="0.3">
      <c r="A1370" s="56"/>
      <c r="B1370" s="60">
        <v>5200</v>
      </c>
      <c r="C1370" s="66" t="s">
        <v>90</v>
      </c>
      <c r="D1370" s="54">
        <f t="shared" si="405"/>
        <v>61200</v>
      </c>
      <c r="E1370" s="54">
        <f t="shared" si="405"/>
        <v>3119</v>
      </c>
      <c r="F1370" s="54">
        <f>F1404+F1438+F1472</f>
        <v>64319</v>
      </c>
    </row>
    <row r="1371" spans="1:6" ht="12" customHeight="1" x14ac:dyDescent="0.3">
      <c r="A1371" s="56"/>
      <c r="B1371" s="60">
        <v>5300</v>
      </c>
      <c r="C1371" s="67" t="s">
        <v>91</v>
      </c>
      <c r="D1371" s="54">
        <f t="shared" si="405"/>
        <v>0</v>
      </c>
      <c r="E1371" s="54">
        <f t="shared" si="405"/>
        <v>0</v>
      </c>
      <c r="F1371" s="54">
        <f t="shared" si="405"/>
        <v>0</v>
      </c>
    </row>
    <row r="1372" spans="1:6" ht="12" hidden="1" customHeight="1" outlineLevel="1" x14ac:dyDescent="0.3">
      <c r="A1372" s="56"/>
      <c r="B1372" s="17">
        <v>6000</v>
      </c>
      <c r="C1372" s="18" t="s">
        <v>92</v>
      </c>
      <c r="D1372" s="54">
        <f t="shared" si="405"/>
        <v>0</v>
      </c>
      <c r="E1372" s="54">
        <f t="shared" si="405"/>
        <v>0</v>
      </c>
      <c r="F1372" s="54">
        <f t="shared" si="405"/>
        <v>0</v>
      </c>
    </row>
    <row r="1373" spans="1:6" ht="12" hidden="1" customHeight="1" outlineLevel="1" x14ac:dyDescent="0.3">
      <c r="A1373" s="56"/>
      <c r="B1373" s="60">
        <v>6200</v>
      </c>
      <c r="C1373" s="66" t="s">
        <v>93</v>
      </c>
      <c r="D1373" s="54">
        <f t="shared" si="405"/>
        <v>0</v>
      </c>
      <c r="E1373" s="54">
        <f t="shared" si="405"/>
        <v>0</v>
      </c>
      <c r="F1373" s="54">
        <f t="shared" si="405"/>
        <v>0</v>
      </c>
    </row>
    <row r="1374" spans="1:6" ht="12" hidden="1" customHeight="1" outlineLevel="1" x14ac:dyDescent="0.3">
      <c r="A1374" s="56"/>
      <c r="B1374" s="60">
        <v>6300</v>
      </c>
      <c r="C1374" s="66" t="s">
        <v>94</v>
      </c>
      <c r="D1374" s="54">
        <f t="shared" si="405"/>
        <v>0</v>
      </c>
      <c r="E1374" s="54">
        <f t="shared" si="405"/>
        <v>0</v>
      </c>
      <c r="F1374" s="54">
        <f t="shared" si="405"/>
        <v>0</v>
      </c>
    </row>
    <row r="1375" spans="1:6" ht="12" hidden="1" customHeight="1" outlineLevel="1" x14ac:dyDescent="0.3">
      <c r="A1375" s="56"/>
      <c r="B1375" s="60">
        <v>6400</v>
      </c>
      <c r="C1375" s="66" t="s">
        <v>95</v>
      </c>
      <c r="D1375" s="54">
        <f t="shared" si="405"/>
        <v>0</v>
      </c>
      <c r="E1375" s="54">
        <f t="shared" si="405"/>
        <v>0</v>
      </c>
      <c r="F1375" s="54">
        <f t="shared" si="405"/>
        <v>0</v>
      </c>
    </row>
    <row r="1376" spans="1:6" ht="12" hidden="1" customHeight="1" outlineLevel="1" x14ac:dyDescent="0.3">
      <c r="A1376" s="56"/>
      <c r="B1376" s="60">
        <v>6500</v>
      </c>
      <c r="C1376" s="67" t="s">
        <v>96</v>
      </c>
      <c r="D1376" s="54">
        <f t="shared" si="405"/>
        <v>0</v>
      </c>
      <c r="E1376" s="54">
        <f t="shared" si="405"/>
        <v>0</v>
      </c>
      <c r="F1376" s="54">
        <f t="shared" si="405"/>
        <v>0</v>
      </c>
    </row>
    <row r="1377" spans="1:6" ht="12" customHeight="1" collapsed="1" x14ac:dyDescent="0.3">
      <c r="A1377" s="56"/>
      <c r="B1377" s="17">
        <v>7000</v>
      </c>
      <c r="C1377" s="18" t="s">
        <v>97</v>
      </c>
      <c r="D1377" s="48">
        <f t="shared" si="405"/>
        <v>7881</v>
      </c>
      <c r="E1377" s="48">
        <f t="shared" si="405"/>
        <v>0</v>
      </c>
      <c r="F1377" s="48">
        <f t="shared" si="405"/>
        <v>7881</v>
      </c>
    </row>
    <row r="1378" spans="1:6" ht="12" customHeight="1" x14ac:dyDescent="0.3">
      <c r="A1378" s="56"/>
      <c r="B1378" s="68">
        <v>7200</v>
      </c>
      <c r="C1378" s="69" t="s">
        <v>98</v>
      </c>
      <c r="D1378" s="54">
        <f t="shared" si="405"/>
        <v>7881</v>
      </c>
      <c r="E1378" s="54">
        <f t="shared" si="405"/>
        <v>0</v>
      </c>
      <c r="F1378" s="54">
        <f t="shared" si="405"/>
        <v>7881</v>
      </c>
    </row>
    <row r="1379" spans="1:6" ht="12" hidden="1" customHeight="1" outlineLevel="1" x14ac:dyDescent="0.3">
      <c r="A1379" s="56"/>
      <c r="B1379" s="68">
        <v>7500</v>
      </c>
      <c r="C1379" s="69" t="s">
        <v>99</v>
      </c>
      <c r="D1379" s="54">
        <f t="shared" si="405"/>
        <v>0</v>
      </c>
      <c r="E1379" s="54">
        <f t="shared" si="405"/>
        <v>0</v>
      </c>
      <c r="F1379" s="54">
        <f t="shared" si="405"/>
        <v>0</v>
      </c>
    </row>
    <row r="1380" spans="1:6" ht="12" hidden="1" customHeight="1" outlineLevel="1" x14ac:dyDescent="0.3">
      <c r="A1380" s="56"/>
      <c r="B1380" s="68">
        <v>7700</v>
      </c>
      <c r="C1380" s="69" t="s">
        <v>100</v>
      </c>
      <c r="D1380" s="54">
        <f t="shared" si="405"/>
        <v>0</v>
      </c>
      <c r="E1380" s="54">
        <f t="shared" si="405"/>
        <v>0</v>
      </c>
      <c r="F1380" s="54">
        <f t="shared" si="405"/>
        <v>0</v>
      </c>
    </row>
    <row r="1381" spans="1:6" ht="12" hidden="1" customHeight="1" outlineLevel="1" x14ac:dyDescent="0.3">
      <c r="A1381" s="56"/>
      <c r="B1381" s="70">
        <v>8000</v>
      </c>
      <c r="C1381" s="71" t="s">
        <v>101</v>
      </c>
      <c r="D1381" s="54">
        <f t="shared" si="405"/>
        <v>0</v>
      </c>
      <c r="E1381" s="54">
        <f t="shared" si="405"/>
        <v>0</v>
      </c>
      <c r="F1381" s="54">
        <f t="shared" si="405"/>
        <v>0</v>
      </c>
    </row>
    <row r="1382" spans="1:6" ht="12" hidden="1" customHeight="1" outlineLevel="1" x14ac:dyDescent="0.3">
      <c r="A1382" s="56"/>
      <c r="B1382" s="72">
        <v>8100</v>
      </c>
      <c r="C1382" s="73" t="s">
        <v>102</v>
      </c>
      <c r="D1382" s="54">
        <f t="shared" si="405"/>
        <v>0</v>
      </c>
      <c r="E1382" s="54">
        <f t="shared" si="405"/>
        <v>0</v>
      </c>
      <c r="F1382" s="54">
        <f t="shared" si="405"/>
        <v>0</v>
      </c>
    </row>
    <row r="1383" spans="1:6" ht="12" hidden="1" customHeight="1" outlineLevel="1" x14ac:dyDescent="0.3">
      <c r="A1383" s="56"/>
      <c r="B1383" s="72">
        <v>8600</v>
      </c>
      <c r="C1383" s="73" t="s">
        <v>103</v>
      </c>
      <c r="D1383" s="54">
        <f t="shared" si="405"/>
        <v>0</v>
      </c>
      <c r="E1383" s="54">
        <f t="shared" si="405"/>
        <v>0</v>
      </c>
      <c r="F1383" s="54">
        <f t="shared" si="405"/>
        <v>0</v>
      </c>
    </row>
    <row r="1384" spans="1:6" ht="12" hidden="1" customHeight="1" outlineLevel="1" x14ac:dyDescent="0.3">
      <c r="A1384" s="56"/>
      <c r="B1384" s="72">
        <v>8900</v>
      </c>
      <c r="C1384" s="73" t="s">
        <v>104</v>
      </c>
      <c r="D1384" s="54">
        <f t="shared" si="405"/>
        <v>0</v>
      </c>
      <c r="E1384" s="54">
        <f t="shared" si="405"/>
        <v>0</v>
      </c>
      <c r="F1384" s="54">
        <f t="shared" si="405"/>
        <v>0</v>
      </c>
    </row>
    <row r="1385" spans="1:6" ht="12" customHeight="1" collapsed="1" x14ac:dyDescent="0.3">
      <c r="A1385" s="74" t="s">
        <v>184</v>
      </c>
      <c r="B1385" s="75"/>
      <c r="C1385" s="76" t="s">
        <v>185</v>
      </c>
      <c r="D1385" s="77">
        <f t="shared" ref="D1385:F1385" si="406">D1386+D1402+D1415</f>
        <v>217060</v>
      </c>
      <c r="E1385" s="77">
        <f t="shared" si="406"/>
        <v>2157</v>
      </c>
      <c r="F1385" s="77">
        <f t="shared" si="406"/>
        <v>219217</v>
      </c>
    </row>
    <row r="1386" spans="1:6" ht="12" customHeight="1" x14ac:dyDescent="0.3">
      <c r="A1386" s="45"/>
      <c r="B1386" s="46"/>
      <c r="C1386" s="47" t="s">
        <v>72</v>
      </c>
      <c r="D1386" s="48">
        <f t="shared" ref="D1386:F1386" si="407">D1387+D1390+D1396+D1399+D1406+D1411</f>
        <v>155860</v>
      </c>
      <c r="E1386" s="48">
        <f t="shared" si="407"/>
        <v>-962</v>
      </c>
      <c r="F1386" s="48">
        <f t="shared" si="407"/>
        <v>154898</v>
      </c>
    </row>
    <row r="1387" spans="1:6" ht="12" customHeight="1" x14ac:dyDescent="0.3">
      <c r="A1387" s="45"/>
      <c r="B1387" s="49">
        <v>1000</v>
      </c>
      <c r="C1387" s="50" t="s">
        <v>73</v>
      </c>
      <c r="D1387" s="48">
        <f t="shared" ref="D1387:F1387" si="408">SUM(D1388:D1389)</f>
        <v>108337</v>
      </c>
      <c r="E1387" s="48">
        <f t="shared" si="408"/>
        <v>730</v>
      </c>
      <c r="F1387" s="48">
        <f t="shared" si="408"/>
        <v>109067</v>
      </c>
    </row>
    <row r="1388" spans="1:6" ht="12" customHeight="1" x14ac:dyDescent="0.3">
      <c r="A1388" s="45"/>
      <c r="B1388" s="52">
        <v>1100</v>
      </c>
      <c r="C1388" s="53" t="s">
        <v>74</v>
      </c>
      <c r="D1388" s="54">
        <v>82754</v>
      </c>
      <c r="E1388" s="54">
        <v>456</v>
      </c>
      <c r="F1388" s="54">
        <f>D1388+E1388</f>
        <v>83210</v>
      </c>
    </row>
    <row r="1389" spans="1:6" ht="12" customHeight="1" x14ac:dyDescent="0.3">
      <c r="A1389" s="45"/>
      <c r="B1389" s="52">
        <v>1200</v>
      </c>
      <c r="C1389" s="55" t="s">
        <v>75</v>
      </c>
      <c r="D1389" s="54">
        <v>25583</v>
      </c>
      <c r="E1389" s="54">
        <v>274</v>
      </c>
      <c r="F1389" s="54">
        <f>D1389+E1389</f>
        <v>25857</v>
      </c>
    </row>
    <row r="1390" spans="1:6" ht="12" customHeight="1" x14ac:dyDescent="0.3">
      <c r="A1390" s="56"/>
      <c r="B1390" s="57">
        <v>2000</v>
      </c>
      <c r="C1390" s="58" t="s">
        <v>76</v>
      </c>
      <c r="D1390" s="78">
        <f t="shared" ref="D1390:F1390" si="409">SUM(D1391:D1395)</f>
        <v>39642</v>
      </c>
      <c r="E1390" s="78">
        <f t="shared" si="409"/>
        <v>-1692</v>
      </c>
      <c r="F1390" s="78">
        <f t="shared" si="409"/>
        <v>37950</v>
      </c>
    </row>
    <row r="1391" spans="1:6" ht="12" customHeight="1" x14ac:dyDescent="0.3">
      <c r="A1391" s="56"/>
      <c r="B1391" s="60">
        <v>2100</v>
      </c>
      <c r="C1391" s="61" t="s">
        <v>77</v>
      </c>
      <c r="D1391" s="62"/>
      <c r="E1391" s="62"/>
      <c r="F1391" s="62">
        <f t="shared" ref="F1391:F1393" si="410">D1391+E1391</f>
        <v>0</v>
      </c>
    </row>
    <row r="1392" spans="1:6" ht="12" customHeight="1" x14ac:dyDescent="0.3">
      <c r="A1392" s="56"/>
      <c r="B1392" s="60">
        <v>2200</v>
      </c>
      <c r="C1392" s="61" t="s">
        <v>78</v>
      </c>
      <c r="D1392" s="62">
        <v>17985</v>
      </c>
      <c r="E1392" s="62">
        <v>-951</v>
      </c>
      <c r="F1392" s="62">
        <f t="shared" si="410"/>
        <v>17034</v>
      </c>
    </row>
    <row r="1393" spans="1:6" ht="12" customHeight="1" x14ac:dyDescent="0.3">
      <c r="A1393" s="56"/>
      <c r="B1393" s="60">
        <v>2300</v>
      </c>
      <c r="C1393" s="61" t="s">
        <v>79</v>
      </c>
      <c r="D1393" s="62">
        <v>21657</v>
      </c>
      <c r="E1393" s="62">
        <v>-741</v>
      </c>
      <c r="F1393" s="62">
        <f t="shared" si="410"/>
        <v>20916</v>
      </c>
    </row>
    <row r="1394" spans="1:6" ht="12" hidden="1" customHeight="1" outlineLevel="1" x14ac:dyDescent="0.3">
      <c r="A1394" s="56"/>
      <c r="B1394" s="60">
        <v>2400</v>
      </c>
      <c r="C1394" s="61" t="s">
        <v>80</v>
      </c>
      <c r="D1394" s="62"/>
      <c r="E1394" s="62"/>
      <c r="F1394" s="62"/>
    </row>
    <row r="1395" spans="1:6" ht="12" hidden="1" customHeight="1" outlineLevel="1" x14ac:dyDescent="0.3">
      <c r="A1395" s="56"/>
      <c r="B1395" s="60">
        <v>2500</v>
      </c>
      <c r="C1395" s="61" t="s">
        <v>81</v>
      </c>
      <c r="D1395" s="62"/>
      <c r="E1395" s="62"/>
      <c r="F1395" s="62"/>
    </row>
    <row r="1396" spans="1:6" ht="12" hidden="1" customHeight="1" outlineLevel="1" x14ac:dyDescent="0.3">
      <c r="A1396" s="56"/>
      <c r="B1396" s="17">
        <v>3000</v>
      </c>
      <c r="C1396" s="63" t="s">
        <v>82</v>
      </c>
      <c r="D1396" s="78">
        <f t="shared" ref="D1396:F1396" si="411">SUM(D1397:D1398)</f>
        <v>0</v>
      </c>
      <c r="E1396" s="78">
        <f t="shared" si="411"/>
        <v>0</v>
      </c>
      <c r="F1396" s="78">
        <f t="shared" si="411"/>
        <v>0</v>
      </c>
    </row>
    <row r="1397" spans="1:6" ht="12" hidden="1" customHeight="1" outlineLevel="1" x14ac:dyDescent="0.3">
      <c r="A1397" s="56"/>
      <c r="B1397" s="60">
        <v>3200</v>
      </c>
      <c r="C1397" s="61" t="s">
        <v>83</v>
      </c>
      <c r="D1397" s="62"/>
      <c r="E1397" s="62"/>
      <c r="F1397" s="62"/>
    </row>
    <row r="1398" spans="1:6" ht="12" hidden="1" customHeight="1" outlineLevel="1" x14ac:dyDescent="0.3">
      <c r="A1398" s="56"/>
      <c r="B1398" s="60">
        <v>3300</v>
      </c>
      <c r="C1398" s="61" t="s">
        <v>84</v>
      </c>
      <c r="D1398" s="62"/>
      <c r="E1398" s="62"/>
      <c r="F1398" s="62"/>
    </row>
    <row r="1399" spans="1:6" ht="12" hidden="1" customHeight="1" outlineLevel="1" x14ac:dyDescent="0.3">
      <c r="A1399" s="56"/>
      <c r="B1399" s="17">
        <v>4000</v>
      </c>
      <c r="C1399" s="64" t="s">
        <v>85</v>
      </c>
      <c r="D1399" s="78">
        <f t="shared" ref="D1399:F1399" si="412">SUM(D1400:D1401)</f>
        <v>0</v>
      </c>
      <c r="E1399" s="78">
        <f t="shared" si="412"/>
        <v>0</v>
      </c>
      <c r="F1399" s="78">
        <f t="shared" si="412"/>
        <v>0</v>
      </c>
    </row>
    <row r="1400" spans="1:6" ht="12" hidden="1" customHeight="1" outlineLevel="1" x14ac:dyDescent="0.3">
      <c r="A1400" s="56"/>
      <c r="B1400" s="60">
        <v>4200</v>
      </c>
      <c r="C1400" s="65" t="s">
        <v>86</v>
      </c>
      <c r="D1400" s="62"/>
      <c r="E1400" s="62"/>
      <c r="F1400" s="62"/>
    </row>
    <row r="1401" spans="1:6" ht="12" hidden="1" customHeight="1" outlineLevel="1" x14ac:dyDescent="0.3">
      <c r="A1401" s="56"/>
      <c r="B1401" s="60">
        <v>4300</v>
      </c>
      <c r="C1401" s="65" t="s">
        <v>87</v>
      </c>
      <c r="D1401" s="62"/>
      <c r="E1401" s="62"/>
      <c r="F1401" s="62"/>
    </row>
    <row r="1402" spans="1:6" ht="12" customHeight="1" collapsed="1" x14ac:dyDescent="0.3">
      <c r="A1402" s="56"/>
      <c r="B1402" s="17">
        <v>5000</v>
      </c>
      <c r="C1402" s="18" t="s">
        <v>88</v>
      </c>
      <c r="D1402" s="78">
        <f t="shared" ref="D1402:F1402" si="413">SUM(D1403:D1405)</f>
        <v>61200</v>
      </c>
      <c r="E1402" s="78">
        <f t="shared" si="413"/>
        <v>3119</v>
      </c>
      <c r="F1402" s="78">
        <f t="shared" si="413"/>
        <v>64319</v>
      </c>
    </row>
    <row r="1403" spans="1:6" ht="12" hidden="1" customHeight="1" outlineLevel="1" x14ac:dyDescent="0.3">
      <c r="A1403" s="56"/>
      <c r="B1403" s="60">
        <v>5100</v>
      </c>
      <c r="C1403" s="66" t="s">
        <v>89</v>
      </c>
      <c r="D1403" s="78"/>
      <c r="E1403" s="78"/>
      <c r="F1403" s="78"/>
    </row>
    <row r="1404" spans="1:6" ht="12" customHeight="1" collapsed="1" x14ac:dyDescent="0.3">
      <c r="A1404" s="56"/>
      <c r="B1404" s="60">
        <v>5200</v>
      </c>
      <c r="C1404" s="66" t="s">
        <v>90</v>
      </c>
      <c r="D1404" s="62">
        <v>61200</v>
      </c>
      <c r="E1404" s="62">
        <v>3119</v>
      </c>
      <c r="F1404" s="62">
        <f>D1404+E1404</f>
        <v>64319</v>
      </c>
    </row>
    <row r="1405" spans="1:6" ht="12" hidden="1" customHeight="1" outlineLevel="1" x14ac:dyDescent="0.3">
      <c r="A1405" s="56"/>
      <c r="B1405" s="60">
        <v>5300</v>
      </c>
      <c r="C1405" s="67" t="s">
        <v>91</v>
      </c>
      <c r="D1405" s="78"/>
      <c r="E1405" s="78"/>
      <c r="F1405" s="78"/>
    </row>
    <row r="1406" spans="1:6" ht="12" hidden="1" customHeight="1" outlineLevel="1" x14ac:dyDescent="0.3">
      <c r="A1406" s="56"/>
      <c r="B1406" s="17">
        <v>6000</v>
      </c>
      <c r="C1406" s="18" t="s">
        <v>92</v>
      </c>
      <c r="D1406" s="78">
        <f t="shared" ref="D1406:F1406" si="414">SUM(D1407:D1410)</f>
        <v>0</v>
      </c>
      <c r="E1406" s="78">
        <f t="shared" si="414"/>
        <v>0</v>
      </c>
      <c r="F1406" s="78">
        <f t="shared" si="414"/>
        <v>0</v>
      </c>
    </row>
    <row r="1407" spans="1:6" ht="12" hidden="1" customHeight="1" outlineLevel="1" x14ac:dyDescent="0.3">
      <c r="A1407" s="56"/>
      <c r="B1407" s="60">
        <v>6200</v>
      </c>
      <c r="C1407" s="66" t="s">
        <v>93</v>
      </c>
      <c r="D1407" s="62"/>
      <c r="E1407" s="62"/>
      <c r="F1407" s="62"/>
    </row>
    <row r="1408" spans="1:6" ht="12" hidden="1" customHeight="1" outlineLevel="1" x14ac:dyDescent="0.3">
      <c r="A1408" s="56"/>
      <c r="B1408" s="60">
        <v>6300</v>
      </c>
      <c r="C1408" s="66" t="s">
        <v>94</v>
      </c>
      <c r="D1408" s="62"/>
      <c r="E1408" s="62"/>
      <c r="F1408" s="62"/>
    </row>
    <row r="1409" spans="1:6" ht="12" hidden="1" customHeight="1" outlineLevel="1" x14ac:dyDescent="0.3">
      <c r="A1409" s="56"/>
      <c r="B1409" s="60">
        <v>6400</v>
      </c>
      <c r="C1409" s="66" t="s">
        <v>95</v>
      </c>
      <c r="D1409" s="62"/>
      <c r="E1409" s="62"/>
      <c r="F1409" s="62"/>
    </row>
    <row r="1410" spans="1:6" ht="12" hidden="1" customHeight="1" outlineLevel="1" x14ac:dyDescent="0.3">
      <c r="A1410" s="56"/>
      <c r="B1410" s="60">
        <v>6500</v>
      </c>
      <c r="C1410" s="67" t="s">
        <v>96</v>
      </c>
      <c r="D1410" s="62"/>
      <c r="E1410" s="62"/>
      <c r="F1410" s="62"/>
    </row>
    <row r="1411" spans="1:6" ht="12" customHeight="1" collapsed="1" x14ac:dyDescent="0.3">
      <c r="A1411" s="56"/>
      <c r="B1411" s="17">
        <v>7000</v>
      </c>
      <c r="C1411" s="18" t="s">
        <v>97</v>
      </c>
      <c r="D1411" s="78">
        <f t="shared" ref="D1411:F1411" si="415">SUM(D1412:D1414)</f>
        <v>7881</v>
      </c>
      <c r="E1411" s="78">
        <f t="shared" si="415"/>
        <v>0</v>
      </c>
      <c r="F1411" s="78">
        <f t="shared" si="415"/>
        <v>7881</v>
      </c>
    </row>
    <row r="1412" spans="1:6" ht="12" customHeight="1" x14ac:dyDescent="0.3">
      <c r="A1412" s="56"/>
      <c r="B1412" s="68">
        <v>7200</v>
      </c>
      <c r="C1412" s="69" t="s">
        <v>98</v>
      </c>
      <c r="D1412" s="62">
        <v>7881</v>
      </c>
      <c r="E1412" s="62"/>
      <c r="F1412" s="62">
        <f>D1412+E1412</f>
        <v>7881</v>
      </c>
    </row>
    <row r="1413" spans="1:6" ht="12" hidden="1" customHeight="1" outlineLevel="1" x14ac:dyDescent="0.3">
      <c r="A1413" s="56"/>
      <c r="B1413" s="68">
        <v>7500</v>
      </c>
      <c r="C1413" s="69" t="s">
        <v>99</v>
      </c>
      <c r="D1413" s="62"/>
      <c r="E1413" s="62"/>
      <c r="F1413" s="62"/>
    </row>
    <row r="1414" spans="1:6" ht="12" hidden="1" customHeight="1" outlineLevel="1" x14ac:dyDescent="0.3">
      <c r="A1414" s="56"/>
      <c r="B1414" s="68">
        <v>7700</v>
      </c>
      <c r="C1414" s="69" t="s">
        <v>100</v>
      </c>
      <c r="D1414" s="62"/>
      <c r="E1414" s="62"/>
      <c r="F1414" s="62"/>
    </row>
    <row r="1415" spans="1:6" ht="12" hidden="1" customHeight="1" outlineLevel="1" x14ac:dyDescent="0.3">
      <c r="A1415" s="56"/>
      <c r="B1415" s="70">
        <v>8000</v>
      </c>
      <c r="C1415" s="71" t="s">
        <v>101</v>
      </c>
      <c r="D1415" s="78">
        <f t="shared" ref="D1415:F1415" si="416">SUM(D1416:D1418)</f>
        <v>0</v>
      </c>
      <c r="E1415" s="78">
        <f t="shared" si="416"/>
        <v>0</v>
      </c>
      <c r="F1415" s="78">
        <f t="shared" si="416"/>
        <v>0</v>
      </c>
    </row>
    <row r="1416" spans="1:6" ht="12" hidden="1" customHeight="1" outlineLevel="1" x14ac:dyDescent="0.3">
      <c r="A1416" s="56"/>
      <c r="B1416" s="72">
        <v>8100</v>
      </c>
      <c r="C1416" s="73" t="s">
        <v>102</v>
      </c>
      <c r="D1416" s="78"/>
      <c r="E1416" s="78"/>
      <c r="F1416" s="78"/>
    </row>
    <row r="1417" spans="1:6" ht="12" hidden="1" customHeight="1" outlineLevel="1" x14ac:dyDescent="0.3">
      <c r="A1417" s="56"/>
      <c r="B1417" s="72">
        <v>8600</v>
      </c>
      <c r="C1417" s="73" t="s">
        <v>103</v>
      </c>
      <c r="D1417" s="78"/>
      <c r="E1417" s="78"/>
      <c r="F1417" s="78"/>
    </row>
    <row r="1418" spans="1:6" ht="12" hidden="1" customHeight="1" outlineLevel="1" x14ac:dyDescent="0.3">
      <c r="A1418" s="56"/>
      <c r="B1418" s="72">
        <v>8900</v>
      </c>
      <c r="C1418" s="73" t="s">
        <v>104</v>
      </c>
      <c r="D1418" s="78"/>
      <c r="E1418" s="78"/>
      <c r="F1418" s="78"/>
    </row>
    <row r="1419" spans="1:6" ht="12" customHeight="1" collapsed="1" x14ac:dyDescent="0.3">
      <c r="A1419" s="74" t="s">
        <v>186</v>
      </c>
      <c r="B1419" s="75"/>
      <c r="C1419" s="76" t="s">
        <v>187</v>
      </c>
      <c r="D1419" s="77">
        <f t="shared" ref="D1419:F1419" si="417">D1420+D1436+D1449</f>
        <v>76329</v>
      </c>
      <c r="E1419" s="77">
        <f t="shared" si="417"/>
        <v>0</v>
      </c>
      <c r="F1419" s="77">
        <f t="shared" si="417"/>
        <v>76329</v>
      </c>
    </row>
    <row r="1420" spans="1:6" ht="12" customHeight="1" x14ac:dyDescent="0.3">
      <c r="A1420" s="45"/>
      <c r="B1420" s="46"/>
      <c r="C1420" s="47" t="s">
        <v>72</v>
      </c>
      <c r="D1420" s="48">
        <f t="shared" ref="D1420:F1420" si="418">D1421+D1424+D1430+D1433+D1440+D1445</f>
        <v>76329</v>
      </c>
      <c r="E1420" s="48">
        <f t="shared" si="418"/>
        <v>0</v>
      </c>
      <c r="F1420" s="48">
        <f t="shared" si="418"/>
        <v>76329</v>
      </c>
    </row>
    <row r="1421" spans="1:6" ht="12" customHeight="1" x14ac:dyDescent="0.3">
      <c r="A1421" s="45"/>
      <c r="B1421" s="49">
        <v>1000</v>
      </c>
      <c r="C1421" s="50" t="s">
        <v>73</v>
      </c>
      <c r="D1421" s="48">
        <f t="shared" ref="D1421:F1421" si="419">SUM(D1422:D1423)</f>
        <v>6152</v>
      </c>
      <c r="E1421" s="48">
        <f t="shared" si="419"/>
        <v>618</v>
      </c>
      <c r="F1421" s="48">
        <f t="shared" si="419"/>
        <v>6770</v>
      </c>
    </row>
    <row r="1422" spans="1:6" ht="12" customHeight="1" x14ac:dyDescent="0.3">
      <c r="A1422" s="45"/>
      <c r="B1422" s="52">
        <v>1100</v>
      </c>
      <c r="C1422" s="53" t="s">
        <v>74</v>
      </c>
      <c r="D1422" s="62">
        <v>4978</v>
      </c>
      <c r="E1422" s="62">
        <v>500</v>
      </c>
      <c r="F1422" s="62">
        <f>D1422+E1422</f>
        <v>5478</v>
      </c>
    </row>
    <row r="1423" spans="1:6" ht="12" customHeight="1" x14ac:dyDescent="0.3">
      <c r="A1423" s="45"/>
      <c r="B1423" s="52">
        <v>1200</v>
      </c>
      <c r="C1423" s="55" t="s">
        <v>75</v>
      </c>
      <c r="D1423" s="54">
        <v>1174</v>
      </c>
      <c r="E1423" s="54">
        <v>118</v>
      </c>
      <c r="F1423" s="54">
        <f>D1423+E1423</f>
        <v>1292</v>
      </c>
    </row>
    <row r="1424" spans="1:6" ht="12" customHeight="1" x14ac:dyDescent="0.3">
      <c r="A1424" s="56"/>
      <c r="B1424" s="57">
        <v>2000</v>
      </c>
      <c r="C1424" s="58" t="s">
        <v>76</v>
      </c>
      <c r="D1424" s="78">
        <f t="shared" ref="D1424:F1424" si="420">SUM(D1425:D1429)</f>
        <v>70177</v>
      </c>
      <c r="E1424" s="78">
        <f t="shared" si="420"/>
        <v>-618</v>
      </c>
      <c r="F1424" s="78">
        <f t="shared" si="420"/>
        <v>69559</v>
      </c>
    </row>
    <row r="1425" spans="1:6" ht="12" hidden="1" customHeight="1" outlineLevel="1" x14ac:dyDescent="0.3">
      <c r="A1425" s="56"/>
      <c r="B1425" s="60">
        <v>2100</v>
      </c>
      <c r="C1425" s="61" t="s">
        <v>77</v>
      </c>
      <c r="D1425" s="62"/>
      <c r="E1425" s="62"/>
      <c r="F1425" s="62"/>
    </row>
    <row r="1426" spans="1:6" ht="12" customHeight="1" collapsed="1" x14ac:dyDescent="0.3">
      <c r="A1426" s="56"/>
      <c r="B1426" s="60">
        <v>2200</v>
      </c>
      <c r="C1426" s="61" t="s">
        <v>78</v>
      </c>
      <c r="D1426" s="62">
        <v>70177</v>
      </c>
      <c r="E1426" s="62">
        <v>-618</v>
      </c>
      <c r="F1426" s="62">
        <f>D1426+E1426</f>
        <v>69559</v>
      </c>
    </row>
    <row r="1427" spans="1:6" ht="12" hidden="1" customHeight="1" outlineLevel="1" x14ac:dyDescent="0.3">
      <c r="A1427" s="56"/>
      <c r="B1427" s="60">
        <v>2300</v>
      </c>
      <c r="C1427" s="61" t="s">
        <v>79</v>
      </c>
      <c r="D1427" s="62"/>
      <c r="E1427" s="62"/>
      <c r="F1427" s="62"/>
    </row>
    <row r="1428" spans="1:6" ht="12" hidden="1" customHeight="1" outlineLevel="1" x14ac:dyDescent="0.3">
      <c r="A1428" s="56"/>
      <c r="B1428" s="60">
        <v>2400</v>
      </c>
      <c r="C1428" s="61" t="s">
        <v>80</v>
      </c>
      <c r="D1428" s="62"/>
      <c r="E1428" s="62"/>
      <c r="F1428" s="62"/>
    </row>
    <row r="1429" spans="1:6" ht="12" hidden="1" customHeight="1" outlineLevel="1" x14ac:dyDescent="0.3">
      <c r="A1429" s="56"/>
      <c r="B1429" s="60">
        <v>2500</v>
      </c>
      <c r="C1429" s="61" t="s">
        <v>81</v>
      </c>
      <c r="D1429" s="62"/>
      <c r="E1429" s="62"/>
      <c r="F1429" s="62"/>
    </row>
    <row r="1430" spans="1:6" ht="12" hidden="1" customHeight="1" outlineLevel="1" x14ac:dyDescent="0.3">
      <c r="A1430" s="56"/>
      <c r="B1430" s="17">
        <v>3000</v>
      </c>
      <c r="C1430" s="63" t="s">
        <v>82</v>
      </c>
      <c r="D1430" s="78">
        <f t="shared" ref="D1430:F1430" si="421">SUM(D1431:D1432)</f>
        <v>0</v>
      </c>
      <c r="E1430" s="78">
        <f t="shared" si="421"/>
        <v>0</v>
      </c>
      <c r="F1430" s="78">
        <f t="shared" si="421"/>
        <v>0</v>
      </c>
    </row>
    <row r="1431" spans="1:6" ht="12" hidden="1" customHeight="1" outlineLevel="1" x14ac:dyDescent="0.3">
      <c r="A1431" s="56"/>
      <c r="B1431" s="60">
        <v>3200</v>
      </c>
      <c r="C1431" s="61" t="s">
        <v>83</v>
      </c>
      <c r="D1431" s="62"/>
      <c r="E1431" s="62"/>
      <c r="F1431" s="62"/>
    </row>
    <row r="1432" spans="1:6" ht="12" hidden="1" customHeight="1" outlineLevel="1" x14ac:dyDescent="0.3">
      <c r="A1432" s="56"/>
      <c r="B1432" s="60">
        <v>3300</v>
      </c>
      <c r="C1432" s="61" t="s">
        <v>84</v>
      </c>
      <c r="D1432" s="62"/>
      <c r="E1432" s="62"/>
      <c r="F1432" s="62"/>
    </row>
    <row r="1433" spans="1:6" ht="12" hidden="1" customHeight="1" outlineLevel="1" x14ac:dyDescent="0.3">
      <c r="A1433" s="56"/>
      <c r="B1433" s="17">
        <v>4000</v>
      </c>
      <c r="C1433" s="64" t="s">
        <v>85</v>
      </c>
      <c r="D1433" s="78">
        <f t="shared" ref="D1433:F1433" si="422">SUM(D1434:D1435)</f>
        <v>0</v>
      </c>
      <c r="E1433" s="78">
        <f t="shared" si="422"/>
        <v>0</v>
      </c>
      <c r="F1433" s="78">
        <f t="shared" si="422"/>
        <v>0</v>
      </c>
    </row>
    <row r="1434" spans="1:6" ht="12" hidden="1" customHeight="1" outlineLevel="1" x14ac:dyDescent="0.3">
      <c r="A1434" s="56"/>
      <c r="B1434" s="60">
        <v>4200</v>
      </c>
      <c r="C1434" s="65" t="s">
        <v>86</v>
      </c>
      <c r="D1434" s="62"/>
      <c r="E1434" s="62"/>
      <c r="F1434" s="62"/>
    </row>
    <row r="1435" spans="1:6" ht="12" hidden="1" customHeight="1" outlineLevel="1" x14ac:dyDescent="0.3">
      <c r="A1435" s="56"/>
      <c r="B1435" s="60">
        <v>4300</v>
      </c>
      <c r="C1435" s="65" t="s">
        <v>87</v>
      </c>
      <c r="D1435" s="62"/>
      <c r="E1435" s="62"/>
      <c r="F1435" s="62"/>
    </row>
    <row r="1436" spans="1:6" ht="12" hidden="1" customHeight="1" outlineLevel="1" x14ac:dyDescent="0.3">
      <c r="A1436" s="56"/>
      <c r="B1436" s="17">
        <v>5000</v>
      </c>
      <c r="C1436" s="18" t="s">
        <v>88</v>
      </c>
      <c r="D1436" s="78">
        <f t="shared" ref="D1436:F1436" si="423">SUM(D1437:D1439)</f>
        <v>0</v>
      </c>
      <c r="E1436" s="78">
        <f t="shared" si="423"/>
        <v>0</v>
      </c>
      <c r="F1436" s="78">
        <f t="shared" si="423"/>
        <v>0</v>
      </c>
    </row>
    <row r="1437" spans="1:6" ht="12" hidden="1" customHeight="1" outlineLevel="1" x14ac:dyDescent="0.3">
      <c r="A1437" s="56"/>
      <c r="B1437" s="60">
        <v>5100</v>
      </c>
      <c r="C1437" s="66" t="s">
        <v>89</v>
      </c>
      <c r="D1437" s="78"/>
      <c r="E1437" s="78"/>
      <c r="F1437" s="78"/>
    </row>
    <row r="1438" spans="1:6" ht="12" hidden="1" customHeight="1" outlineLevel="1" x14ac:dyDescent="0.3">
      <c r="A1438" s="56"/>
      <c r="B1438" s="60">
        <v>5200</v>
      </c>
      <c r="C1438" s="66" t="s">
        <v>90</v>
      </c>
      <c r="D1438" s="62"/>
      <c r="E1438" s="62"/>
      <c r="F1438" s="62"/>
    </row>
    <row r="1439" spans="1:6" ht="12" hidden="1" customHeight="1" outlineLevel="1" x14ac:dyDescent="0.3">
      <c r="A1439" s="56"/>
      <c r="B1439" s="60">
        <v>5300</v>
      </c>
      <c r="C1439" s="67" t="s">
        <v>91</v>
      </c>
      <c r="D1439" s="78"/>
      <c r="E1439" s="78"/>
      <c r="F1439" s="78"/>
    </row>
    <row r="1440" spans="1:6" ht="12" hidden="1" customHeight="1" outlineLevel="1" x14ac:dyDescent="0.3">
      <c r="A1440" s="56"/>
      <c r="B1440" s="17">
        <v>6000</v>
      </c>
      <c r="C1440" s="18" t="s">
        <v>92</v>
      </c>
      <c r="D1440" s="78">
        <f t="shared" ref="D1440:F1440" si="424">SUM(D1441:D1444)</f>
        <v>0</v>
      </c>
      <c r="E1440" s="78">
        <f t="shared" si="424"/>
        <v>0</v>
      </c>
      <c r="F1440" s="78">
        <f t="shared" si="424"/>
        <v>0</v>
      </c>
    </row>
    <row r="1441" spans="1:6" ht="12" hidden="1" customHeight="1" outlineLevel="1" x14ac:dyDescent="0.3">
      <c r="A1441" s="56"/>
      <c r="B1441" s="60">
        <v>6200</v>
      </c>
      <c r="C1441" s="66" t="s">
        <v>93</v>
      </c>
      <c r="D1441" s="62"/>
      <c r="E1441" s="62"/>
      <c r="F1441" s="62"/>
    </row>
    <row r="1442" spans="1:6" ht="12" hidden="1" customHeight="1" outlineLevel="1" x14ac:dyDescent="0.3">
      <c r="A1442" s="56"/>
      <c r="B1442" s="60">
        <v>6300</v>
      </c>
      <c r="C1442" s="66" t="s">
        <v>94</v>
      </c>
      <c r="D1442" s="62"/>
      <c r="E1442" s="62"/>
      <c r="F1442" s="62"/>
    </row>
    <row r="1443" spans="1:6" ht="12" hidden="1" customHeight="1" outlineLevel="1" x14ac:dyDescent="0.3">
      <c r="A1443" s="56"/>
      <c r="B1443" s="60">
        <v>6400</v>
      </c>
      <c r="C1443" s="66" t="s">
        <v>95</v>
      </c>
      <c r="D1443" s="62"/>
      <c r="E1443" s="62"/>
      <c r="F1443" s="62"/>
    </row>
    <row r="1444" spans="1:6" ht="12" hidden="1" customHeight="1" outlineLevel="1" x14ac:dyDescent="0.3">
      <c r="A1444" s="56"/>
      <c r="B1444" s="60">
        <v>6500</v>
      </c>
      <c r="C1444" s="67" t="s">
        <v>96</v>
      </c>
      <c r="D1444" s="62"/>
      <c r="E1444" s="62"/>
      <c r="F1444" s="62"/>
    </row>
    <row r="1445" spans="1:6" ht="12" hidden="1" customHeight="1" outlineLevel="1" x14ac:dyDescent="0.3">
      <c r="A1445" s="56"/>
      <c r="B1445" s="17">
        <v>7000</v>
      </c>
      <c r="C1445" s="18" t="s">
        <v>97</v>
      </c>
      <c r="D1445" s="78">
        <f t="shared" ref="D1445:F1445" si="425">SUM(D1446:D1448)</f>
        <v>0</v>
      </c>
      <c r="E1445" s="78">
        <f t="shared" si="425"/>
        <v>0</v>
      </c>
      <c r="F1445" s="78">
        <f t="shared" si="425"/>
        <v>0</v>
      </c>
    </row>
    <row r="1446" spans="1:6" ht="12" hidden="1" customHeight="1" outlineLevel="1" x14ac:dyDescent="0.3">
      <c r="A1446" s="56"/>
      <c r="B1446" s="68">
        <v>7200</v>
      </c>
      <c r="C1446" s="69" t="s">
        <v>98</v>
      </c>
      <c r="D1446" s="62"/>
      <c r="E1446" s="62"/>
      <c r="F1446" s="62"/>
    </row>
    <row r="1447" spans="1:6" ht="12" hidden="1" customHeight="1" outlineLevel="1" x14ac:dyDescent="0.3">
      <c r="A1447" s="56"/>
      <c r="B1447" s="68">
        <v>7500</v>
      </c>
      <c r="C1447" s="69" t="s">
        <v>99</v>
      </c>
      <c r="D1447" s="62"/>
      <c r="E1447" s="62"/>
      <c r="F1447" s="62"/>
    </row>
    <row r="1448" spans="1:6" ht="12" hidden="1" customHeight="1" outlineLevel="1" x14ac:dyDescent="0.3">
      <c r="A1448" s="56"/>
      <c r="B1448" s="68">
        <v>7700</v>
      </c>
      <c r="C1448" s="69" t="s">
        <v>100</v>
      </c>
      <c r="D1448" s="62"/>
      <c r="E1448" s="62"/>
      <c r="F1448" s="62"/>
    </row>
    <row r="1449" spans="1:6" ht="12" hidden="1" customHeight="1" outlineLevel="1" x14ac:dyDescent="0.3">
      <c r="A1449" s="56"/>
      <c r="B1449" s="70">
        <v>8000</v>
      </c>
      <c r="C1449" s="71" t="s">
        <v>101</v>
      </c>
      <c r="D1449" s="78">
        <f t="shared" ref="D1449:F1449" si="426">SUM(D1450:D1452)</f>
        <v>0</v>
      </c>
      <c r="E1449" s="78">
        <f t="shared" si="426"/>
        <v>0</v>
      </c>
      <c r="F1449" s="78">
        <f t="shared" si="426"/>
        <v>0</v>
      </c>
    </row>
    <row r="1450" spans="1:6" ht="12" hidden="1" customHeight="1" outlineLevel="1" x14ac:dyDescent="0.3">
      <c r="A1450" s="56"/>
      <c r="B1450" s="72">
        <v>8100</v>
      </c>
      <c r="C1450" s="73" t="s">
        <v>102</v>
      </c>
      <c r="D1450" s="78"/>
      <c r="E1450" s="78"/>
      <c r="F1450" s="78"/>
    </row>
    <row r="1451" spans="1:6" ht="12" hidden="1" customHeight="1" outlineLevel="1" x14ac:dyDescent="0.3">
      <c r="A1451" s="56"/>
      <c r="B1451" s="72">
        <v>8600</v>
      </c>
      <c r="C1451" s="73" t="s">
        <v>103</v>
      </c>
      <c r="D1451" s="78"/>
      <c r="E1451" s="78"/>
      <c r="F1451" s="78"/>
    </row>
    <row r="1452" spans="1:6" ht="12" hidden="1" customHeight="1" outlineLevel="1" x14ac:dyDescent="0.3">
      <c r="A1452" s="56"/>
      <c r="B1452" s="72">
        <v>8900</v>
      </c>
      <c r="C1452" s="73" t="s">
        <v>104</v>
      </c>
      <c r="D1452" s="78"/>
      <c r="E1452" s="78"/>
      <c r="F1452" s="78"/>
    </row>
    <row r="1453" spans="1:6" ht="12" customHeight="1" collapsed="1" x14ac:dyDescent="0.3">
      <c r="A1453" s="74" t="s">
        <v>188</v>
      </c>
      <c r="B1453" s="75"/>
      <c r="C1453" s="76" t="s">
        <v>189</v>
      </c>
      <c r="D1453" s="77">
        <f t="shared" ref="D1453:F1453" si="427">D1454+D1470+D1483</f>
        <v>69980</v>
      </c>
      <c r="E1453" s="77">
        <f t="shared" si="427"/>
        <v>0</v>
      </c>
      <c r="F1453" s="77">
        <f t="shared" si="427"/>
        <v>69980</v>
      </c>
    </row>
    <row r="1454" spans="1:6" ht="12" customHeight="1" x14ac:dyDescent="0.3">
      <c r="A1454" s="45"/>
      <c r="B1454" s="46"/>
      <c r="C1454" s="47" t="s">
        <v>72</v>
      </c>
      <c r="D1454" s="48">
        <f t="shared" ref="D1454:F1454" si="428">D1455+D1458+D1464+D1467+D1474+D1479</f>
        <v>69980</v>
      </c>
      <c r="E1454" s="48">
        <f t="shared" si="428"/>
        <v>0</v>
      </c>
      <c r="F1454" s="48">
        <f t="shared" si="428"/>
        <v>69980</v>
      </c>
    </row>
    <row r="1455" spans="1:6" ht="12" customHeight="1" x14ac:dyDescent="0.3">
      <c r="A1455" s="45"/>
      <c r="B1455" s="49">
        <v>1000</v>
      </c>
      <c r="C1455" s="50" t="s">
        <v>73</v>
      </c>
      <c r="D1455" s="48">
        <f t="shared" ref="D1455:F1455" si="429">SUM(D1456:D1457)</f>
        <v>49302</v>
      </c>
      <c r="E1455" s="48">
        <f t="shared" si="429"/>
        <v>0</v>
      </c>
      <c r="F1455" s="48">
        <f t="shared" si="429"/>
        <v>49302</v>
      </c>
    </row>
    <row r="1456" spans="1:6" ht="12" customHeight="1" x14ac:dyDescent="0.3">
      <c r="A1456" s="45"/>
      <c r="B1456" s="52">
        <v>1100</v>
      </c>
      <c r="C1456" s="53" t="s">
        <v>74</v>
      </c>
      <c r="D1456" s="62">
        <v>38016</v>
      </c>
      <c r="E1456" s="62"/>
      <c r="F1456" s="62">
        <f>D1456+E1456</f>
        <v>38016</v>
      </c>
    </row>
    <row r="1457" spans="1:6" ht="12" customHeight="1" x14ac:dyDescent="0.3">
      <c r="A1457" s="45"/>
      <c r="B1457" s="52">
        <v>1200</v>
      </c>
      <c r="C1457" s="55" t="s">
        <v>75</v>
      </c>
      <c r="D1457" s="54">
        <v>11286</v>
      </c>
      <c r="E1457" s="54"/>
      <c r="F1457" s="54">
        <f>D1457+E1457</f>
        <v>11286</v>
      </c>
    </row>
    <row r="1458" spans="1:6" ht="12" customHeight="1" x14ac:dyDescent="0.3">
      <c r="A1458" s="56"/>
      <c r="B1458" s="57">
        <v>2000</v>
      </c>
      <c r="C1458" s="58" t="s">
        <v>76</v>
      </c>
      <c r="D1458" s="78">
        <f t="shared" ref="D1458:F1458" si="430">SUM(D1459:D1463)</f>
        <v>1998</v>
      </c>
      <c r="E1458" s="78">
        <f t="shared" si="430"/>
        <v>0</v>
      </c>
      <c r="F1458" s="78">
        <f t="shared" si="430"/>
        <v>1998</v>
      </c>
    </row>
    <row r="1459" spans="1:6" ht="12" customHeight="1" x14ac:dyDescent="0.3">
      <c r="A1459" s="56"/>
      <c r="B1459" s="60">
        <v>2100</v>
      </c>
      <c r="C1459" s="61" t="s">
        <v>77</v>
      </c>
      <c r="D1459" s="62"/>
      <c r="E1459" s="62"/>
      <c r="F1459" s="62">
        <f t="shared" ref="F1459:F1461" si="431">D1459+E1459</f>
        <v>0</v>
      </c>
    </row>
    <row r="1460" spans="1:6" ht="12" customHeight="1" x14ac:dyDescent="0.3">
      <c r="A1460" s="56"/>
      <c r="B1460" s="60">
        <v>2200</v>
      </c>
      <c r="C1460" s="61" t="s">
        <v>78</v>
      </c>
      <c r="D1460" s="62">
        <v>1188</v>
      </c>
      <c r="E1460" s="62"/>
      <c r="F1460" s="62">
        <f t="shared" si="431"/>
        <v>1188</v>
      </c>
    </row>
    <row r="1461" spans="1:6" ht="12" customHeight="1" x14ac:dyDescent="0.3">
      <c r="A1461" s="56"/>
      <c r="B1461" s="60">
        <v>2300</v>
      </c>
      <c r="C1461" s="61" t="s">
        <v>79</v>
      </c>
      <c r="D1461" s="62">
        <v>810</v>
      </c>
      <c r="E1461" s="62"/>
      <c r="F1461" s="62">
        <f t="shared" si="431"/>
        <v>810</v>
      </c>
    </row>
    <row r="1462" spans="1:6" ht="12" hidden="1" customHeight="1" outlineLevel="1" x14ac:dyDescent="0.3">
      <c r="A1462" s="56"/>
      <c r="B1462" s="60">
        <v>2400</v>
      </c>
      <c r="C1462" s="61" t="s">
        <v>80</v>
      </c>
      <c r="D1462" s="62"/>
      <c r="E1462" s="62"/>
      <c r="F1462" s="62"/>
    </row>
    <row r="1463" spans="1:6" ht="12" hidden="1" customHeight="1" outlineLevel="1" x14ac:dyDescent="0.3">
      <c r="A1463" s="56"/>
      <c r="B1463" s="60">
        <v>2500</v>
      </c>
      <c r="C1463" s="61" t="s">
        <v>81</v>
      </c>
      <c r="D1463" s="62"/>
      <c r="E1463" s="62"/>
      <c r="F1463" s="62"/>
    </row>
    <row r="1464" spans="1:6" ht="12" customHeight="1" collapsed="1" x14ac:dyDescent="0.3">
      <c r="A1464" s="56"/>
      <c r="B1464" s="17">
        <v>3000</v>
      </c>
      <c r="C1464" s="63" t="s">
        <v>82</v>
      </c>
      <c r="D1464" s="78">
        <f t="shared" ref="D1464:F1464" si="432">SUM(D1465:D1466)</f>
        <v>18680</v>
      </c>
      <c r="E1464" s="78">
        <f t="shared" si="432"/>
        <v>0</v>
      </c>
      <c r="F1464" s="78">
        <f t="shared" si="432"/>
        <v>18680</v>
      </c>
    </row>
    <row r="1465" spans="1:6" ht="12" customHeight="1" x14ac:dyDescent="0.3">
      <c r="A1465" s="56"/>
      <c r="B1465" s="60">
        <v>3200</v>
      </c>
      <c r="C1465" s="61" t="s">
        <v>83</v>
      </c>
      <c r="D1465" s="62">
        <v>18680</v>
      </c>
      <c r="E1465" s="62"/>
      <c r="F1465" s="62">
        <f>D1465+E1465</f>
        <v>18680</v>
      </c>
    </row>
    <row r="1466" spans="1:6" ht="12" hidden="1" customHeight="1" outlineLevel="1" x14ac:dyDescent="0.3">
      <c r="A1466" s="56"/>
      <c r="B1466" s="60">
        <v>3300</v>
      </c>
      <c r="C1466" s="61" t="s">
        <v>84</v>
      </c>
      <c r="D1466" s="62"/>
      <c r="E1466" s="62"/>
      <c r="F1466" s="62"/>
    </row>
    <row r="1467" spans="1:6" ht="12" hidden="1" customHeight="1" outlineLevel="1" x14ac:dyDescent="0.3">
      <c r="A1467" s="56"/>
      <c r="B1467" s="17">
        <v>4000</v>
      </c>
      <c r="C1467" s="64" t="s">
        <v>85</v>
      </c>
      <c r="D1467" s="78">
        <f t="shared" ref="D1467:F1467" si="433">SUM(D1468:D1469)</f>
        <v>0</v>
      </c>
      <c r="E1467" s="78">
        <f t="shared" si="433"/>
        <v>0</v>
      </c>
      <c r="F1467" s="78">
        <f t="shared" si="433"/>
        <v>0</v>
      </c>
    </row>
    <row r="1468" spans="1:6" ht="12" hidden="1" customHeight="1" outlineLevel="1" x14ac:dyDescent="0.3">
      <c r="A1468" s="56"/>
      <c r="B1468" s="60">
        <v>4200</v>
      </c>
      <c r="C1468" s="65" t="s">
        <v>86</v>
      </c>
      <c r="D1468" s="62"/>
      <c r="E1468" s="62"/>
      <c r="F1468" s="62"/>
    </row>
    <row r="1469" spans="1:6" ht="12" hidden="1" customHeight="1" outlineLevel="1" x14ac:dyDescent="0.3">
      <c r="A1469" s="56"/>
      <c r="B1469" s="60">
        <v>4300</v>
      </c>
      <c r="C1469" s="65" t="s">
        <v>87</v>
      </c>
      <c r="D1469" s="62"/>
      <c r="E1469" s="62"/>
      <c r="F1469" s="62"/>
    </row>
    <row r="1470" spans="1:6" ht="12" hidden="1" customHeight="1" outlineLevel="1" collapsed="1" x14ac:dyDescent="0.3">
      <c r="A1470" s="56"/>
      <c r="B1470" s="17">
        <v>5000</v>
      </c>
      <c r="C1470" s="18" t="s">
        <v>88</v>
      </c>
      <c r="D1470" s="78">
        <f t="shared" ref="D1470:F1470" si="434">SUM(D1471:D1473)</f>
        <v>0</v>
      </c>
      <c r="E1470" s="78">
        <f t="shared" si="434"/>
        <v>0</v>
      </c>
      <c r="F1470" s="78">
        <f t="shared" si="434"/>
        <v>0</v>
      </c>
    </row>
    <row r="1471" spans="1:6" ht="12" hidden="1" customHeight="1" outlineLevel="1" x14ac:dyDescent="0.3">
      <c r="A1471" s="56"/>
      <c r="B1471" s="60">
        <v>5100</v>
      </c>
      <c r="C1471" s="66" t="s">
        <v>89</v>
      </c>
      <c r="D1471" s="78"/>
      <c r="E1471" s="78"/>
      <c r="F1471" s="78"/>
    </row>
    <row r="1472" spans="1:6" ht="12" hidden="1" customHeight="1" outlineLevel="1" x14ac:dyDescent="0.3">
      <c r="A1472" s="56"/>
      <c r="B1472" s="60">
        <v>5200</v>
      </c>
      <c r="C1472" s="66" t="s">
        <v>90</v>
      </c>
      <c r="D1472" s="62"/>
      <c r="E1472" s="62"/>
      <c r="F1472" s="62">
        <f>D1472+E1472</f>
        <v>0</v>
      </c>
    </row>
    <row r="1473" spans="1:6" ht="12" hidden="1" customHeight="1" outlineLevel="1" x14ac:dyDescent="0.3">
      <c r="A1473" s="56"/>
      <c r="B1473" s="60">
        <v>5300</v>
      </c>
      <c r="C1473" s="67" t="s">
        <v>91</v>
      </c>
      <c r="D1473" s="78"/>
      <c r="E1473" s="78"/>
      <c r="F1473" s="78"/>
    </row>
    <row r="1474" spans="1:6" ht="12" hidden="1" customHeight="1" outlineLevel="1" x14ac:dyDescent="0.3">
      <c r="A1474" s="56"/>
      <c r="B1474" s="17">
        <v>6000</v>
      </c>
      <c r="C1474" s="18" t="s">
        <v>92</v>
      </c>
      <c r="D1474" s="78">
        <f t="shared" ref="D1474:F1474" si="435">SUM(D1475:D1478)</f>
        <v>0</v>
      </c>
      <c r="E1474" s="78">
        <f t="shared" si="435"/>
        <v>0</v>
      </c>
      <c r="F1474" s="78">
        <f t="shared" si="435"/>
        <v>0</v>
      </c>
    </row>
    <row r="1475" spans="1:6" ht="12" hidden="1" customHeight="1" outlineLevel="1" x14ac:dyDescent="0.3">
      <c r="A1475" s="56"/>
      <c r="B1475" s="60">
        <v>6200</v>
      </c>
      <c r="C1475" s="66" t="s">
        <v>93</v>
      </c>
      <c r="D1475" s="62"/>
      <c r="E1475" s="62"/>
      <c r="F1475" s="62"/>
    </row>
    <row r="1476" spans="1:6" ht="12" hidden="1" customHeight="1" outlineLevel="1" x14ac:dyDescent="0.3">
      <c r="A1476" s="56"/>
      <c r="B1476" s="60">
        <v>6300</v>
      </c>
      <c r="C1476" s="66" t="s">
        <v>94</v>
      </c>
      <c r="D1476" s="62"/>
      <c r="E1476" s="62"/>
      <c r="F1476" s="62"/>
    </row>
    <row r="1477" spans="1:6" ht="12" hidden="1" customHeight="1" outlineLevel="1" x14ac:dyDescent="0.3">
      <c r="A1477" s="56"/>
      <c r="B1477" s="60">
        <v>6400</v>
      </c>
      <c r="C1477" s="66" t="s">
        <v>95</v>
      </c>
      <c r="D1477" s="62"/>
      <c r="E1477" s="62"/>
      <c r="F1477" s="62"/>
    </row>
    <row r="1478" spans="1:6" ht="12" hidden="1" customHeight="1" outlineLevel="1" x14ac:dyDescent="0.3">
      <c r="A1478" s="56"/>
      <c r="B1478" s="60">
        <v>6500</v>
      </c>
      <c r="C1478" s="67" t="s">
        <v>96</v>
      </c>
      <c r="D1478" s="62"/>
      <c r="E1478" s="62"/>
      <c r="F1478" s="62"/>
    </row>
    <row r="1479" spans="1:6" ht="12" hidden="1" customHeight="1" outlineLevel="1" x14ac:dyDescent="0.3">
      <c r="A1479" s="56"/>
      <c r="B1479" s="17">
        <v>7000</v>
      </c>
      <c r="C1479" s="18" t="s">
        <v>97</v>
      </c>
      <c r="D1479" s="78">
        <f t="shared" ref="D1479:F1479" si="436">SUM(D1480:D1482)</f>
        <v>0</v>
      </c>
      <c r="E1479" s="78">
        <f t="shared" si="436"/>
        <v>0</v>
      </c>
      <c r="F1479" s="78">
        <f t="shared" si="436"/>
        <v>0</v>
      </c>
    </row>
    <row r="1480" spans="1:6" ht="12" hidden="1" customHeight="1" outlineLevel="1" x14ac:dyDescent="0.3">
      <c r="A1480" s="56"/>
      <c r="B1480" s="68">
        <v>7200</v>
      </c>
      <c r="C1480" s="69" t="s">
        <v>98</v>
      </c>
      <c r="D1480" s="62"/>
      <c r="E1480" s="62"/>
      <c r="F1480" s="62"/>
    </row>
    <row r="1481" spans="1:6" ht="12" hidden="1" customHeight="1" outlineLevel="1" x14ac:dyDescent="0.3">
      <c r="A1481" s="56"/>
      <c r="B1481" s="68">
        <v>7500</v>
      </c>
      <c r="C1481" s="69" t="s">
        <v>99</v>
      </c>
      <c r="D1481" s="62"/>
      <c r="E1481" s="62"/>
      <c r="F1481" s="62"/>
    </row>
    <row r="1482" spans="1:6" ht="12" hidden="1" customHeight="1" outlineLevel="1" x14ac:dyDescent="0.3">
      <c r="A1482" s="56"/>
      <c r="B1482" s="68">
        <v>7700</v>
      </c>
      <c r="C1482" s="69" t="s">
        <v>100</v>
      </c>
      <c r="D1482" s="62"/>
      <c r="E1482" s="62"/>
      <c r="F1482" s="62"/>
    </row>
    <row r="1483" spans="1:6" ht="12" hidden="1" customHeight="1" outlineLevel="1" x14ac:dyDescent="0.3">
      <c r="A1483" s="56"/>
      <c r="B1483" s="70">
        <v>8000</v>
      </c>
      <c r="C1483" s="71" t="s">
        <v>101</v>
      </c>
      <c r="D1483" s="78">
        <f t="shared" ref="D1483:F1483" si="437">SUM(D1484:D1486)</f>
        <v>0</v>
      </c>
      <c r="E1483" s="78">
        <f t="shared" si="437"/>
        <v>0</v>
      </c>
      <c r="F1483" s="78">
        <f t="shared" si="437"/>
        <v>0</v>
      </c>
    </row>
    <row r="1484" spans="1:6" ht="12" hidden="1" customHeight="1" outlineLevel="1" x14ac:dyDescent="0.3">
      <c r="A1484" s="56"/>
      <c r="B1484" s="72">
        <v>8100</v>
      </c>
      <c r="C1484" s="73" t="s">
        <v>102</v>
      </c>
      <c r="D1484" s="78"/>
      <c r="E1484" s="78"/>
      <c r="F1484" s="78"/>
    </row>
    <row r="1485" spans="1:6" ht="12" hidden="1" customHeight="1" outlineLevel="1" x14ac:dyDescent="0.3">
      <c r="A1485" s="56"/>
      <c r="B1485" s="72">
        <v>8600</v>
      </c>
      <c r="C1485" s="73" t="s">
        <v>103</v>
      </c>
      <c r="D1485" s="78"/>
      <c r="E1485" s="78"/>
      <c r="F1485" s="78"/>
    </row>
    <row r="1486" spans="1:6" ht="12" hidden="1" customHeight="1" outlineLevel="1" x14ac:dyDescent="0.3">
      <c r="A1486" s="56"/>
      <c r="B1486" s="72">
        <v>8900</v>
      </c>
      <c r="C1486" s="73" t="s">
        <v>104</v>
      </c>
      <c r="D1486" s="78"/>
      <c r="E1486" s="78"/>
      <c r="F1486" s="78"/>
    </row>
    <row r="1487" spans="1:6" ht="17.100000000000001" customHeight="1" collapsed="1" x14ac:dyDescent="0.3">
      <c r="A1487" s="96" t="s">
        <v>190</v>
      </c>
      <c r="B1487" s="97"/>
      <c r="C1487" s="98" t="s">
        <v>191</v>
      </c>
      <c r="D1487" s="44">
        <f t="shared" ref="D1487:F1487" si="438">D1488+D1504+D1517</f>
        <v>7967639</v>
      </c>
      <c r="E1487" s="44">
        <f t="shared" si="438"/>
        <v>10355</v>
      </c>
      <c r="F1487" s="44">
        <f t="shared" si="438"/>
        <v>7977994</v>
      </c>
    </row>
    <row r="1488" spans="1:6" ht="12" customHeight="1" x14ac:dyDescent="0.3">
      <c r="A1488" s="45"/>
      <c r="B1488" s="46"/>
      <c r="C1488" s="47" t="s">
        <v>72</v>
      </c>
      <c r="D1488" s="48">
        <f t="shared" ref="D1488:F1488" si="439">D1489+D1492+D1498+D1501+D1508+D1513</f>
        <v>7844237</v>
      </c>
      <c r="E1488" s="48">
        <f t="shared" si="439"/>
        <v>10765</v>
      </c>
      <c r="F1488" s="48">
        <f t="shared" si="439"/>
        <v>7855002</v>
      </c>
    </row>
    <row r="1489" spans="1:6" ht="12" customHeight="1" x14ac:dyDescent="0.3">
      <c r="A1489" s="45"/>
      <c r="B1489" s="49">
        <v>1000</v>
      </c>
      <c r="C1489" s="50" t="s">
        <v>73</v>
      </c>
      <c r="D1489" s="51">
        <f t="shared" ref="D1489:F1504" si="440">D1523+D1557+D1761+D1795</f>
        <v>3841622</v>
      </c>
      <c r="E1489" s="51">
        <f t="shared" si="440"/>
        <v>5580</v>
      </c>
      <c r="F1489" s="51">
        <f t="shared" si="440"/>
        <v>3847202</v>
      </c>
    </row>
    <row r="1490" spans="1:6" ht="12" customHeight="1" x14ac:dyDescent="0.3">
      <c r="A1490" s="45"/>
      <c r="B1490" s="52">
        <v>1100</v>
      </c>
      <c r="C1490" s="53" t="s">
        <v>74</v>
      </c>
      <c r="D1490" s="54">
        <f t="shared" si="440"/>
        <v>2977570</v>
      </c>
      <c r="E1490" s="54">
        <f t="shared" si="440"/>
        <v>3166</v>
      </c>
      <c r="F1490" s="54">
        <f t="shared" si="440"/>
        <v>2980736</v>
      </c>
    </row>
    <row r="1491" spans="1:6" ht="12" customHeight="1" x14ac:dyDescent="0.3">
      <c r="A1491" s="45"/>
      <c r="B1491" s="52">
        <v>1200</v>
      </c>
      <c r="C1491" s="55" t="s">
        <v>75</v>
      </c>
      <c r="D1491" s="54">
        <f t="shared" si="440"/>
        <v>864052</v>
      </c>
      <c r="E1491" s="54">
        <f t="shared" si="440"/>
        <v>2414</v>
      </c>
      <c r="F1491" s="54">
        <f t="shared" si="440"/>
        <v>866466</v>
      </c>
    </row>
    <row r="1492" spans="1:6" ht="12" customHeight="1" x14ac:dyDescent="0.3">
      <c r="A1492" s="56"/>
      <c r="B1492" s="57">
        <v>2000</v>
      </c>
      <c r="C1492" s="58" t="s">
        <v>76</v>
      </c>
      <c r="D1492" s="59">
        <f t="shared" si="440"/>
        <v>1895235</v>
      </c>
      <c r="E1492" s="59">
        <f t="shared" si="440"/>
        <v>-125</v>
      </c>
      <c r="F1492" s="59">
        <f t="shared" si="440"/>
        <v>1895110</v>
      </c>
    </row>
    <row r="1493" spans="1:6" ht="12" customHeight="1" x14ac:dyDescent="0.3">
      <c r="A1493" s="56"/>
      <c r="B1493" s="60">
        <v>2100</v>
      </c>
      <c r="C1493" s="61" t="s">
        <v>77</v>
      </c>
      <c r="D1493" s="62">
        <f t="shared" si="440"/>
        <v>4412</v>
      </c>
      <c r="E1493" s="62">
        <f t="shared" si="440"/>
        <v>0</v>
      </c>
      <c r="F1493" s="62">
        <f t="shared" si="440"/>
        <v>4412</v>
      </c>
    </row>
    <row r="1494" spans="1:6" ht="12" customHeight="1" x14ac:dyDescent="0.3">
      <c r="A1494" s="56"/>
      <c r="B1494" s="60">
        <v>2200</v>
      </c>
      <c r="C1494" s="61" t="s">
        <v>78</v>
      </c>
      <c r="D1494" s="62">
        <f t="shared" si="440"/>
        <v>1628178</v>
      </c>
      <c r="E1494" s="62">
        <f t="shared" si="440"/>
        <v>-1137</v>
      </c>
      <c r="F1494" s="62">
        <f t="shared" si="440"/>
        <v>1627041</v>
      </c>
    </row>
    <row r="1495" spans="1:6" ht="12" customHeight="1" x14ac:dyDescent="0.3">
      <c r="A1495" s="56"/>
      <c r="B1495" s="60">
        <v>2300</v>
      </c>
      <c r="C1495" s="61" t="s">
        <v>79</v>
      </c>
      <c r="D1495" s="62">
        <f t="shared" si="440"/>
        <v>212684</v>
      </c>
      <c r="E1495" s="62">
        <f t="shared" si="440"/>
        <v>1904</v>
      </c>
      <c r="F1495" s="62">
        <f t="shared" si="440"/>
        <v>214588</v>
      </c>
    </row>
    <row r="1496" spans="1:6" ht="12" customHeight="1" x14ac:dyDescent="0.3">
      <c r="A1496" s="56"/>
      <c r="B1496" s="60">
        <v>2400</v>
      </c>
      <c r="C1496" s="61" t="s">
        <v>80</v>
      </c>
      <c r="D1496" s="62">
        <f t="shared" si="440"/>
        <v>29318</v>
      </c>
      <c r="E1496" s="62">
        <f t="shared" si="440"/>
        <v>0</v>
      </c>
      <c r="F1496" s="62">
        <f t="shared" si="440"/>
        <v>29318</v>
      </c>
    </row>
    <row r="1497" spans="1:6" ht="12" customHeight="1" x14ac:dyDescent="0.3">
      <c r="A1497" s="56"/>
      <c r="B1497" s="60">
        <v>2500</v>
      </c>
      <c r="C1497" s="61" t="s">
        <v>81</v>
      </c>
      <c r="D1497" s="62">
        <f t="shared" si="440"/>
        <v>20643</v>
      </c>
      <c r="E1497" s="62">
        <f t="shared" si="440"/>
        <v>-892</v>
      </c>
      <c r="F1497" s="62">
        <f t="shared" si="440"/>
        <v>19751</v>
      </c>
    </row>
    <row r="1498" spans="1:6" ht="12" customHeight="1" x14ac:dyDescent="0.3">
      <c r="A1498" s="56"/>
      <c r="B1498" s="17">
        <v>3000</v>
      </c>
      <c r="C1498" s="63" t="s">
        <v>82</v>
      </c>
      <c r="D1498" s="59">
        <f t="shared" si="440"/>
        <v>1992100</v>
      </c>
      <c r="E1498" s="59">
        <f t="shared" si="440"/>
        <v>0</v>
      </c>
      <c r="F1498" s="59">
        <f t="shared" si="440"/>
        <v>1992100</v>
      </c>
    </row>
    <row r="1499" spans="1:6" ht="12" customHeight="1" x14ac:dyDescent="0.3">
      <c r="A1499" s="56"/>
      <c r="B1499" s="60">
        <v>3200</v>
      </c>
      <c r="C1499" s="61" t="s">
        <v>83</v>
      </c>
      <c r="D1499" s="62">
        <f t="shared" si="440"/>
        <v>1992100</v>
      </c>
      <c r="E1499" s="62">
        <f t="shared" si="440"/>
        <v>0</v>
      </c>
      <c r="F1499" s="62">
        <f t="shared" si="440"/>
        <v>1992100</v>
      </c>
    </row>
    <row r="1500" spans="1:6" ht="12" hidden="1" customHeight="1" outlineLevel="1" x14ac:dyDescent="0.3">
      <c r="A1500" s="56"/>
      <c r="B1500" s="60">
        <v>3300</v>
      </c>
      <c r="C1500" s="61" t="s">
        <v>84</v>
      </c>
      <c r="D1500" s="62">
        <f t="shared" si="440"/>
        <v>0</v>
      </c>
      <c r="E1500" s="62">
        <f t="shared" si="440"/>
        <v>0</v>
      </c>
      <c r="F1500" s="62">
        <f t="shared" si="440"/>
        <v>0</v>
      </c>
    </row>
    <row r="1501" spans="1:6" ht="12" hidden="1" customHeight="1" outlineLevel="1" x14ac:dyDescent="0.3">
      <c r="A1501" s="56"/>
      <c r="B1501" s="17">
        <v>4000</v>
      </c>
      <c r="C1501" s="64" t="s">
        <v>85</v>
      </c>
      <c r="D1501" s="59">
        <f t="shared" si="440"/>
        <v>0</v>
      </c>
      <c r="E1501" s="59">
        <f t="shared" si="440"/>
        <v>0</v>
      </c>
      <c r="F1501" s="59">
        <f t="shared" si="440"/>
        <v>0</v>
      </c>
    </row>
    <row r="1502" spans="1:6" ht="12" hidden="1" customHeight="1" outlineLevel="1" x14ac:dyDescent="0.3">
      <c r="A1502" s="56"/>
      <c r="B1502" s="60">
        <v>4200</v>
      </c>
      <c r="C1502" s="65" t="s">
        <v>86</v>
      </c>
      <c r="D1502" s="62">
        <f t="shared" si="440"/>
        <v>0</v>
      </c>
      <c r="E1502" s="62">
        <f t="shared" si="440"/>
        <v>0</v>
      </c>
      <c r="F1502" s="62">
        <f t="shared" si="440"/>
        <v>0</v>
      </c>
    </row>
    <row r="1503" spans="1:6" ht="12" hidden="1" customHeight="1" outlineLevel="1" x14ac:dyDescent="0.3">
      <c r="A1503" s="56"/>
      <c r="B1503" s="60">
        <v>4300</v>
      </c>
      <c r="C1503" s="65" t="s">
        <v>87</v>
      </c>
      <c r="D1503" s="62">
        <f t="shared" si="440"/>
        <v>0</v>
      </c>
      <c r="E1503" s="62">
        <f t="shared" si="440"/>
        <v>0</v>
      </c>
      <c r="F1503" s="62">
        <f t="shared" si="440"/>
        <v>0</v>
      </c>
    </row>
    <row r="1504" spans="1:6" ht="12" customHeight="1" collapsed="1" x14ac:dyDescent="0.3">
      <c r="A1504" s="56"/>
      <c r="B1504" s="17">
        <v>5000</v>
      </c>
      <c r="C1504" s="18" t="s">
        <v>88</v>
      </c>
      <c r="D1504" s="59">
        <f t="shared" si="440"/>
        <v>123402</v>
      </c>
      <c r="E1504" s="59">
        <f t="shared" si="440"/>
        <v>-410</v>
      </c>
      <c r="F1504" s="59">
        <f t="shared" si="440"/>
        <v>122992</v>
      </c>
    </row>
    <row r="1505" spans="1:6" ht="12" customHeight="1" x14ac:dyDescent="0.3">
      <c r="A1505" s="56"/>
      <c r="B1505" s="60">
        <v>5100</v>
      </c>
      <c r="C1505" s="66" t="s">
        <v>89</v>
      </c>
      <c r="D1505" s="62">
        <f t="shared" ref="D1505:F1520" si="441">D1539+D1573+D1777+D1811</f>
        <v>950</v>
      </c>
      <c r="E1505" s="62">
        <f t="shared" si="441"/>
        <v>0</v>
      </c>
      <c r="F1505" s="62">
        <f t="shared" si="441"/>
        <v>950</v>
      </c>
    </row>
    <row r="1506" spans="1:6" ht="12" customHeight="1" x14ac:dyDescent="0.3">
      <c r="A1506" s="56"/>
      <c r="B1506" s="60">
        <v>5200</v>
      </c>
      <c r="C1506" s="66" t="s">
        <v>90</v>
      </c>
      <c r="D1506" s="62">
        <f t="shared" si="441"/>
        <v>122452</v>
      </c>
      <c r="E1506" s="62">
        <f t="shared" si="441"/>
        <v>-410</v>
      </c>
      <c r="F1506" s="62">
        <f>F1540+F1574+F1778+F1812</f>
        <v>122042</v>
      </c>
    </row>
    <row r="1507" spans="1:6" ht="12" hidden="1" customHeight="1" outlineLevel="1" x14ac:dyDescent="0.3">
      <c r="A1507" s="56"/>
      <c r="B1507" s="60">
        <v>5300</v>
      </c>
      <c r="C1507" s="67" t="s">
        <v>91</v>
      </c>
      <c r="D1507" s="62">
        <f t="shared" si="441"/>
        <v>0</v>
      </c>
      <c r="E1507" s="62">
        <f t="shared" si="441"/>
        <v>0</v>
      </c>
      <c r="F1507" s="62">
        <f t="shared" si="441"/>
        <v>0</v>
      </c>
    </row>
    <row r="1508" spans="1:6" ht="12" customHeight="1" collapsed="1" x14ac:dyDescent="0.3">
      <c r="A1508" s="56"/>
      <c r="B1508" s="17">
        <v>6000</v>
      </c>
      <c r="C1508" s="18" t="s">
        <v>92</v>
      </c>
      <c r="D1508" s="59">
        <f t="shared" si="441"/>
        <v>0</v>
      </c>
      <c r="E1508" s="59">
        <f t="shared" si="441"/>
        <v>5000</v>
      </c>
      <c r="F1508" s="59">
        <f t="shared" si="441"/>
        <v>5000</v>
      </c>
    </row>
    <row r="1509" spans="1:6" ht="12" hidden="1" customHeight="1" outlineLevel="1" x14ac:dyDescent="0.3">
      <c r="A1509" s="56"/>
      <c r="B1509" s="60">
        <v>6200</v>
      </c>
      <c r="C1509" s="66" t="s">
        <v>93</v>
      </c>
      <c r="D1509" s="62">
        <f t="shared" si="441"/>
        <v>0</v>
      </c>
      <c r="E1509" s="62">
        <f t="shared" si="441"/>
        <v>0</v>
      </c>
      <c r="F1509" s="62">
        <f t="shared" si="441"/>
        <v>0</v>
      </c>
    </row>
    <row r="1510" spans="1:6" ht="12" hidden="1" customHeight="1" outlineLevel="1" x14ac:dyDescent="0.3">
      <c r="A1510" s="56"/>
      <c r="B1510" s="60">
        <v>6300</v>
      </c>
      <c r="C1510" s="66" t="s">
        <v>94</v>
      </c>
      <c r="D1510" s="62">
        <f t="shared" si="441"/>
        <v>0</v>
      </c>
      <c r="E1510" s="62">
        <f t="shared" si="441"/>
        <v>0</v>
      </c>
      <c r="F1510" s="62">
        <f t="shared" si="441"/>
        <v>0</v>
      </c>
    </row>
    <row r="1511" spans="1:6" ht="12" customHeight="1" collapsed="1" x14ac:dyDescent="0.3">
      <c r="A1511" s="56"/>
      <c r="B1511" s="60">
        <v>6400</v>
      </c>
      <c r="C1511" s="66" t="s">
        <v>95</v>
      </c>
      <c r="D1511" s="62">
        <f t="shared" si="441"/>
        <v>0</v>
      </c>
      <c r="E1511" s="62">
        <f t="shared" si="441"/>
        <v>5000</v>
      </c>
      <c r="F1511" s="62">
        <f t="shared" si="441"/>
        <v>5000</v>
      </c>
    </row>
    <row r="1512" spans="1:6" ht="12" hidden="1" customHeight="1" outlineLevel="1" x14ac:dyDescent="0.3">
      <c r="A1512" s="56"/>
      <c r="B1512" s="60">
        <v>6500</v>
      </c>
      <c r="C1512" s="67" t="s">
        <v>96</v>
      </c>
      <c r="D1512" s="62">
        <f t="shared" si="441"/>
        <v>0</v>
      </c>
      <c r="E1512" s="62">
        <f t="shared" si="441"/>
        <v>0</v>
      </c>
      <c r="F1512" s="62">
        <f t="shared" si="441"/>
        <v>0</v>
      </c>
    </row>
    <row r="1513" spans="1:6" ht="12" customHeight="1" collapsed="1" x14ac:dyDescent="0.3">
      <c r="A1513" s="56"/>
      <c r="B1513" s="17">
        <v>7000</v>
      </c>
      <c r="C1513" s="18" t="s">
        <v>97</v>
      </c>
      <c r="D1513" s="59">
        <f t="shared" si="441"/>
        <v>115280</v>
      </c>
      <c r="E1513" s="59">
        <f t="shared" si="441"/>
        <v>310</v>
      </c>
      <c r="F1513" s="59">
        <f t="shared" si="441"/>
        <v>115590</v>
      </c>
    </row>
    <row r="1514" spans="1:6" ht="12" customHeight="1" x14ac:dyDescent="0.3">
      <c r="A1514" s="56"/>
      <c r="B1514" s="68">
        <v>7200</v>
      </c>
      <c r="C1514" s="69" t="s">
        <v>98</v>
      </c>
      <c r="D1514" s="62">
        <f t="shared" si="441"/>
        <v>115280</v>
      </c>
      <c r="E1514" s="62">
        <f t="shared" si="441"/>
        <v>310</v>
      </c>
      <c r="F1514" s="62">
        <f t="shared" si="441"/>
        <v>115590</v>
      </c>
    </row>
    <row r="1515" spans="1:6" ht="12" hidden="1" customHeight="1" outlineLevel="1" x14ac:dyDescent="0.3">
      <c r="A1515" s="56"/>
      <c r="B1515" s="68">
        <v>7500</v>
      </c>
      <c r="C1515" s="69" t="s">
        <v>99</v>
      </c>
      <c r="D1515" s="62">
        <f t="shared" si="441"/>
        <v>0</v>
      </c>
      <c r="E1515" s="62">
        <f t="shared" si="441"/>
        <v>0</v>
      </c>
      <c r="F1515" s="62">
        <f t="shared" si="441"/>
        <v>0</v>
      </c>
    </row>
    <row r="1516" spans="1:6" ht="12" hidden="1" customHeight="1" outlineLevel="1" x14ac:dyDescent="0.3">
      <c r="A1516" s="56"/>
      <c r="B1516" s="68">
        <v>7700</v>
      </c>
      <c r="C1516" s="69" t="s">
        <v>100</v>
      </c>
      <c r="D1516" s="62">
        <f t="shared" si="441"/>
        <v>0</v>
      </c>
      <c r="E1516" s="62">
        <f t="shared" si="441"/>
        <v>0</v>
      </c>
      <c r="F1516" s="62">
        <f t="shared" si="441"/>
        <v>0</v>
      </c>
    </row>
    <row r="1517" spans="1:6" ht="12" hidden="1" customHeight="1" outlineLevel="1" x14ac:dyDescent="0.3">
      <c r="A1517" s="56"/>
      <c r="B1517" s="70">
        <v>8000</v>
      </c>
      <c r="C1517" s="71" t="s">
        <v>101</v>
      </c>
      <c r="D1517" s="59">
        <f t="shared" si="441"/>
        <v>0</v>
      </c>
      <c r="E1517" s="59">
        <f t="shared" si="441"/>
        <v>0</v>
      </c>
      <c r="F1517" s="59">
        <f t="shared" si="441"/>
        <v>0</v>
      </c>
    </row>
    <row r="1518" spans="1:6" ht="12" hidden="1" customHeight="1" outlineLevel="1" x14ac:dyDescent="0.3">
      <c r="A1518" s="56"/>
      <c r="B1518" s="72">
        <v>8100</v>
      </c>
      <c r="C1518" s="73" t="s">
        <v>102</v>
      </c>
      <c r="D1518" s="62">
        <f t="shared" si="441"/>
        <v>0</v>
      </c>
      <c r="E1518" s="62">
        <f t="shared" si="441"/>
        <v>0</v>
      </c>
      <c r="F1518" s="62">
        <f t="shared" si="441"/>
        <v>0</v>
      </c>
    </row>
    <row r="1519" spans="1:6" ht="12" hidden="1" customHeight="1" outlineLevel="1" x14ac:dyDescent="0.3">
      <c r="A1519" s="56"/>
      <c r="B1519" s="72">
        <v>8600</v>
      </c>
      <c r="C1519" s="73" t="s">
        <v>103</v>
      </c>
      <c r="D1519" s="62">
        <f t="shared" si="441"/>
        <v>0</v>
      </c>
      <c r="E1519" s="62">
        <f t="shared" si="441"/>
        <v>0</v>
      </c>
      <c r="F1519" s="62">
        <f t="shared" si="441"/>
        <v>0</v>
      </c>
    </row>
    <row r="1520" spans="1:6" ht="12" hidden="1" customHeight="1" outlineLevel="1" x14ac:dyDescent="0.3">
      <c r="A1520" s="56"/>
      <c r="B1520" s="72">
        <v>8900</v>
      </c>
      <c r="C1520" s="73" t="s">
        <v>104</v>
      </c>
      <c r="D1520" s="62">
        <f t="shared" si="441"/>
        <v>0</v>
      </c>
      <c r="E1520" s="62">
        <f t="shared" si="441"/>
        <v>0</v>
      </c>
      <c r="F1520" s="62">
        <f t="shared" si="441"/>
        <v>0</v>
      </c>
    </row>
    <row r="1521" spans="1:6" ht="12" customHeight="1" collapsed="1" x14ac:dyDescent="0.3">
      <c r="A1521" s="74" t="s">
        <v>30</v>
      </c>
      <c r="B1521" s="75"/>
      <c r="C1521" s="76" t="s">
        <v>192</v>
      </c>
      <c r="D1521" s="77">
        <f t="shared" ref="D1521:E1521" si="442">D1522+D1538+D1551</f>
        <v>1977829</v>
      </c>
      <c r="E1521" s="77">
        <f t="shared" si="442"/>
        <v>5000</v>
      </c>
      <c r="F1521" s="77">
        <f>F1522+F1538+F1551</f>
        <v>1982829</v>
      </c>
    </row>
    <row r="1522" spans="1:6" ht="12" customHeight="1" x14ac:dyDescent="0.3">
      <c r="A1522" s="45"/>
      <c r="B1522" s="46"/>
      <c r="C1522" s="47" t="s">
        <v>72</v>
      </c>
      <c r="D1522" s="48">
        <f t="shared" ref="D1522:E1522" si="443">D1523+D1526+D1532+D1535+D1542+D1547</f>
        <v>1977829</v>
      </c>
      <c r="E1522" s="48">
        <f t="shared" si="443"/>
        <v>5000</v>
      </c>
      <c r="F1522" s="48">
        <f>F1523+F1526+F1532+F1535+F1542+F1547</f>
        <v>1982829</v>
      </c>
    </row>
    <row r="1523" spans="1:6" ht="12" customHeight="1" x14ac:dyDescent="0.3">
      <c r="A1523" s="45"/>
      <c r="B1523" s="49">
        <v>1000</v>
      </c>
      <c r="C1523" s="50" t="s">
        <v>73</v>
      </c>
      <c r="D1523" s="48">
        <f t="shared" ref="D1523:F1523" si="444">SUM(D1524:D1525)</f>
        <v>127807</v>
      </c>
      <c r="E1523" s="48">
        <f t="shared" si="444"/>
        <v>0</v>
      </c>
      <c r="F1523" s="48">
        <f t="shared" si="444"/>
        <v>127807</v>
      </c>
    </row>
    <row r="1524" spans="1:6" ht="12" customHeight="1" x14ac:dyDescent="0.3">
      <c r="A1524" s="45"/>
      <c r="B1524" s="52">
        <v>1100</v>
      </c>
      <c r="C1524" s="53" t="s">
        <v>74</v>
      </c>
      <c r="D1524" s="54">
        <v>98436</v>
      </c>
      <c r="E1524" s="54"/>
      <c r="F1524" s="54">
        <f>D1524+E1524</f>
        <v>98436</v>
      </c>
    </row>
    <row r="1525" spans="1:6" ht="12" customHeight="1" x14ac:dyDescent="0.3">
      <c r="A1525" s="45"/>
      <c r="B1525" s="52">
        <v>1200</v>
      </c>
      <c r="C1525" s="55" t="s">
        <v>75</v>
      </c>
      <c r="D1525" s="54">
        <v>29371</v>
      </c>
      <c r="E1525" s="54"/>
      <c r="F1525" s="54">
        <f>D1525+E1525</f>
        <v>29371</v>
      </c>
    </row>
    <row r="1526" spans="1:6" ht="12" customHeight="1" x14ac:dyDescent="0.3">
      <c r="A1526" s="56"/>
      <c r="B1526" s="57">
        <v>2000</v>
      </c>
      <c r="C1526" s="58" t="s">
        <v>76</v>
      </c>
      <c r="D1526" s="78">
        <f t="shared" ref="D1526:F1526" si="445">SUM(D1527:D1531)</f>
        <v>148122</v>
      </c>
      <c r="E1526" s="78">
        <f t="shared" si="445"/>
        <v>0</v>
      </c>
      <c r="F1526" s="78">
        <f t="shared" si="445"/>
        <v>148122</v>
      </c>
    </row>
    <row r="1527" spans="1:6" ht="12" customHeight="1" x14ac:dyDescent="0.3">
      <c r="A1527" s="56"/>
      <c r="B1527" s="60">
        <v>2100</v>
      </c>
      <c r="C1527" s="61" t="s">
        <v>77</v>
      </c>
      <c r="D1527" s="62"/>
      <c r="E1527" s="62"/>
      <c r="F1527" s="62">
        <f t="shared" ref="F1527:F1531" si="446">D1527+E1527</f>
        <v>0</v>
      </c>
    </row>
    <row r="1528" spans="1:6" ht="12" customHeight="1" x14ac:dyDescent="0.3">
      <c r="A1528" s="56"/>
      <c r="B1528" s="60">
        <v>2200</v>
      </c>
      <c r="C1528" s="61" t="s">
        <v>78</v>
      </c>
      <c r="D1528" s="62">
        <v>143508</v>
      </c>
      <c r="E1528" s="62"/>
      <c r="F1528" s="62">
        <f t="shared" si="446"/>
        <v>143508</v>
      </c>
    </row>
    <row r="1529" spans="1:6" ht="12" customHeight="1" x14ac:dyDescent="0.3">
      <c r="A1529" s="56"/>
      <c r="B1529" s="60">
        <v>2300</v>
      </c>
      <c r="C1529" s="61" t="s">
        <v>79</v>
      </c>
      <c r="D1529" s="62">
        <v>4494</v>
      </c>
      <c r="E1529" s="62"/>
      <c r="F1529" s="62">
        <f t="shared" si="446"/>
        <v>4494</v>
      </c>
    </row>
    <row r="1530" spans="1:6" ht="12" hidden="1" customHeight="1" outlineLevel="1" x14ac:dyDescent="0.3">
      <c r="A1530" s="56"/>
      <c r="B1530" s="60">
        <v>2400</v>
      </c>
      <c r="C1530" s="61" t="s">
        <v>80</v>
      </c>
      <c r="D1530" s="62"/>
      <c r="E1530" s="62"/>
      <c r="F1530" s="62">
        <f t="shared" si="446"/>
        <v>0</v>
      </c>
    </row>
    <row r="1531" spans="1:6" ht="12" customHeight="1" collapsed="1" x14ac:dyDescent="0.3">
      <c r="A1531" s="56"/>
      <c r="B1531" s="60">
        <v>2500</v>
      </c>
      <c r="C1531" s="61" t="s">
        <v>81</v>
      </c>
      <c r="D1531" s="62">
        <v>120</v>
      </c>
      <c r="E1531" s="62"/>
      <c r="F1531" s="62">
        <f t="shared" si="446"/>
        <v>120</v>
      </c>
    </row>
    <row r="1532" spans="1:6" ht="12" customHeight="1" x14ac:dyDescent="0.3">
      <c r="A1532" s="56"/>
      <c r="B1532" s="17">
        <v>3000</v>
      </c>
      <c r="C1532" s="63" t="s">
        <v>82</v>
      </c>
      <c r="D1532" s="78">
        <f t="shared" ref="D1532:F1532" si="447">SUM(D1533:D1534)</f>
        <v>1701900</v>
      </c>
      <c r="E1532" s="78">
        <f t="shared" si="447"/>
        <v>0</v>
      </c>
      <c r="F1532" s="78">
        <f t="shared" si="447"/>
        <v>1701900</v>
      </c>
    </row>
    <row r="1533" spans="1:6" ht="12" customHeight="1" x14ac:dyDescent="0.3">
      <c r="A1533" s="56"/>
      <c r="B1533" s="60">
        <v>3200</v>
      </c>
      <c r="C1533" s="61" t="s">
        <v>83</v>
      </c>
      <c r="D1533" s="62">
        <v>1701900</v>
      </c>
      <c r="E1533" s="62"/>
      <c r="F1533" s="62">
        <f>D1533+E1533</f>
        <v>1701900</v>
      </c>
    </row>
    <row r="1534" spans="1:6" ht="12" hidden="1" customHeight="1" outlineLevel="1" x14ac:dyDescent="0.3">
      <c r="A1534" s="56"/>
      <c r="B1534" s="60">
        <v>3300</v>
      </c>
      <c r="C1534" s="61" t="s">
        <v>84</v>
      </c>
      <c r="D1534" s="62"/>
      <c r="E1534" s="62"/>
      <c r="F1534" s="62"/>
    </row>
    <row r="1535" spans="1:6" ht="12" hidden="1" customHeight="1" outlineLevel="1" x14ac:dyDescent="0.3">
      <c r="A1535" s="56"/>
      <c r="B1535" s="17">
        <v>4000</v>
      </c>
      <c r="C1535" s="64" t="s">
        <v>85</v>
      </c>
      <c r="D1535" s="78">
        <f t="shared" ref="D1535:F1535" si="448">SUM(D1536:D1537)</f>
        <v>0</v>
      </c>
      <c r="E1535" s="78">
        <f t="shared" si="448"/>
        <v>0</v>
      </c>
      <c r="F1535" s="78">
        <f t="shared" si="448"/>
        <v>0</v>
      </c>
    </row>
    <row r="1536" spans="1:6" ht="12" hidden="1" customHeight="1" outlineLevel="1" x14ac:dyDescent="0.3">
      <c r="A1536" s="56"/>
      <c r="B1536" s="60">
        <v>4200</v>
      </c>
      <c r="C1536" s="65" t="s">
        <v>86</v>
      </c>
      <c r="D1536" s="62"/>
      <c r="E1536" s="62"/>
      <c r="F1536" s="62"/>
    </row>
    <row r="1537" spans="1:6" ht="12" hidden="1" customHeight="1" outlineLevel="1" x14ac:dyDescent="0.3">
      <c r="A1537" s="56"/>
      <c r="B1537" s="60">
        <v>4300</v>
      </c>
      <c r="C1537" s="65" t="s">
        <v>87</v>
      </c>
      <c r="D1537" s="62"/>
      <c r="E1537" s="62"/>
      <c r="F1537" s="62"/>
    </row>
    <row r="1538" spans="1:6" ht="12" customHeight="1" collapsed="1" x14ac:dyDescent="0.3">
      <c r="A1538" s="56"/>
      <c r="B1538" s="17">
        <v>5000</v>
      </c>
      <c r="C1538" s="18" t="s">
        <v>88</v>
      </c>
      <c r="D1538" s="78">
        <f t="shared" ref="D1538:F1538" si="449">SUM(D1539:D1541)</f>
        <v>0</v>
      </c>
      <c r="E1538" s="78">
        <f t="shared" si="449"/>
        <v>0</v>
      </c>
      <c r="F1538" s="78">
        <f t="shared" si="449"/>
        <v>0</v>
      </c>
    </row>
    <row r="1539" spans="1:6" ht="12" hidden="1" customHeight="1" outlineLevel="1" x14ac:dyDescent="0.3">
      <c r="A1539" s="56"/>
      <c r="B1539" s="60">
        <v>5100</v>
      </c>
      <c r="C1539" s="66" t="s">
        <v>89</v>
      </c>
      <c r="D1539" s="78"/>
      <c r="E1539" s="78"/>
      <c r="F1539" s="78"/>
    </row>
    <row r="1540" spans="1:6" ht="12" customHeight="1" collapsed="1" x14ac:dyDescent="0.3">
      <c r="A1540" s="56"/>
      <c r="B1540" s="60">
        <v>5200</v>
      </c>
      <c r="C1540" s="66" t="s">
        <v>90</v>
      </c>
      <c r="D1540" s="62"/>
      <c r="E1540" s="62"/>
      <c r="F1540" s="62">
        <f>D1540+E1540</f>
        <v>0</v>
      </c>
    </row>
    <row r="1541" spans="1:6" ht="12" hidden="1" customHeight="1" outlineLevel="1" x14ac:dyDescent="0.3">
      <c r="A1541" s="56"/>
      <c r="B1541" s="60">
        <v>5300</v>
      </c>
      <c r="C1541" s="67" t="s">
        <v>91</v>
      </c>
      <c r="D1541" s="78"/>
      <c r="E1541" s="78"/>
      <c r="F1541" s="78"/>
    </row>
    <row r="1542" spans="1:6" ht="12" customHeight="1" collapsed="1" x14ac:dyDescent="0.3">
      <c r="A1542" s="56"/>
      <c r="B1542" s="17">
        <v>6000</v>
      </c>
      <c r="C1542" s="18" t="s">
        <v>92</v>
      </c>
      <c r="D1542" s="78">
        <f t="shared" ref="D1542:F1542" si="450">SUM(D1543:D1546)</f>
        <v>0</v>
      </c>
      <c r="E1542" s="78">
        <f t="shared" si="450"/>
        <v>5000</v>
      </c>
      <c r="F1542" s="78">
        <f t="shared" si="450"/>
        <v>5000</v>
      </c>
    </row>
    <row r="1543" spans="1:6" ht="12" hidden="1" customHeight="1" outlineLevel="1" x14ac:dyDescent="0.3">
      <c r="A1543" s="56"/>
      <c r="B1543" s="60">
        <v>6200</v>
      </c>
      <c r="C1543" s="66" t="s">
        <v>93</v>
      </c>
      <c r="D1543" s="62"/>
      <c r="E1543" s="62"/>
      <c r="F1543" s="62">
        <f t="shared" ref="F1543:F1545" si="451">D1543+E1543</f>
        <v>0</v>
      </c>
    </row>
    <row r="1544" spans="1:6" ht="12" hidden="1" customHeight="1" outlineLevel="1" x14ac:dyDescent="0.3">
      <c r="A1544" s="56"/>
      <c r="B1544" s="60">
        <v>6300</v>
      </c>
      <c r="C1544" s="66" t="s">
        <v>94</v>
      </c>
      <c r="D1544" s="62"/>
      <c r="E1544" s="62"/>
      <c r="F1544" s="62">
        <f t="shared" si="451"/>
        <v>0</v>
      </c>
    </row>
    <row r="1545" spans="1:6" ht="12" customHeight="1" collapsed="1" x14ac:dyDescent="0.3">
      <c r="A1545" s="56"/>
      <c r="B1545" s="60">
        <v>6400</v>
      </c>
      <c r="C1545" s="66" t="s">
        <v>95</v>
      </c>
      <c r="D1545" s="62"/>
      <c r="E1545" s="62">
        <v>5000</v>
      </c>
      <c r="F1545" s="62">
        <f t="shared" si="451"/>
        <v>5000</v>
      </c>
    </row>
    <row r="1546" spans="1:6" ht="12" hidden="1" customHeight="1" outlineLevel="1" x14ac:dyDescent="0.3">
      <c r="A1546" s="56"/>
      <c r="B1546" s="60">
        <v>6500</v>
      </c>
      <c r="C1546" s="67" t="s">
        <v>96</v>
      </c>
      <c r="D1546" s="62"/>
      <c r="E1546" s="62"/>
      <c r="F1546" s="62"/>
    </row>
    <row r="1547" spans="1:6" ht="12" hidden="1" customHeight="1" outlineLevel="1" x14ac:dyDescent="0.3">
      <c r="A1547" s="56"/>
      <c r="B1547" s="17">
        <v>7000</v>
      </c>
      <c r="C1547" s="18" t="s">
        <v>97</v>
      </c>
      <c r="D1547" s="78">
        <f t="shared" ref="D1547:F1547" si="452">SUM(D1548:D1550)</f>
        <v>0</v>
      </c>
      <c r="E1547" s="78">
        <f t="shared" si="452"/>
        <v>0</v>
      </c>
      <c r="F1547" s="78">
        <f t="shared" si="452"/>
        <v>0</v>
      </c>
    </row>
    <row r="1548" spans="1:6" ht="12" hidden="1" customHeight="1" outlineLevel="1" x14ac:dyDescent="0.3">
      <c r="A1548" s="56"/>
      <c r="B1548" s="68">
        <v>7200</v>
      </c>
      <c r="C1548" s="69" t="s">
        <v>98</v>
      </c>
      <c r="D1548" s="62"/>
      <c r="E1548" s="62"/>
      <c r="F1548" s="62"/>
    </row>
    <row r="1549" spans="1:6" ht="12" hidden="1" customHeight="1" outlineLevel="1" x14ac:dyDescent="0.3">
      <c r="A1549" s="56"/>
      <c r="B1549" s="68">
        <v>7500</v>
      </c>
      <c r="C1549" s="69" t="s">
        <v>99</v>
      </c>
      <c r="D1549" s="62"/>
      <c r="E1549" s="62"/>
      <c r="F1549" s="62"/>
    </row>
    <row r="1550" spans="1:6" ht="12" hidden="1" customHeight="1" outlineLevel="1" x14ac:dyDescent="0.3">
      <c r="A1550" s="56"/>
      <c r="B1550" s="68">
        <v>7700</v>
      </c>
      <c r="C1550" s="69" t="s">
        <v>100</v>
      </c>
      <c r="D1550" s="62"/>
      <c r="E1550" s="62"/>
      <c r="F1550" s="62"/>
    </row>
    <row r="1551" spans="1:6" ht="12" hidden="1" customHeight="1" outlineLevel="1" x14ac:dyDescent="0.3">
      <c r="A1551" s="56"/>
      <c r="B1551" s="70">
        <v>8000</v>
      </c>
      <c r="C1551" s="71" t="s">
        <v>101</v>
      </c>
      <c r="D1551" s="78">
        <f t="shared" ref="D1551:F1551" si="453">SUM(D1552:D1554)</f>
        <v>0</v>
      </c>
      <c r="E1551" s="78">
        <f t="shared" si="453"/>
        <v>0</v>
      </c>
      <c r="F1551" s="78">
        <f t="shared" si="453"/>
        <v>0</v>
      </c>
    </row>
    <row r="1552" spans="1:6" ht="12" hidden="1" customHeight="1" outlineLevel="1" x14ac:dyDescent="0.3">
      <c r="A1552" s="56"/>
      <c r="B1552" s="72">
        <v>8100</v>
      </c>
      <c r="C1552" s="73" t="s">
        <v>102</v>
      </c>
      <c r="D1552" s="78"/>
      <c r="E1552" s="78"/>
      <c r="F1552" s="78"/>
    </row>
    <row r="1553" spans="1:6" ht="12" hidden="1" customHeight="1" outlineLevel="1" x14ac:dyDescent="0.3">
      <c r="A1553" s="56"/>
      <c r="B1553" s="72">
        <v>8600</v>
      </c>
      <c r="C1553" s="73" t="s">
        <v>103</v>
      </c>
      <c r="D1553" s="78"/>
      <c r="E1553" s="78"/>
      <c r="F1553" s="78"/>
    </row>
    <row r="1554" spans="1:6" ht="12" hidden="1" customHeight="1" outlineLevel="1" x14ac:dyDescent="0.3">
      <c r="A1554" s="56"/>
      <c r="B1554" s="72">
        <v>8900</v>
      </c>
      <c r="C1554" s="73" t="s">
        <v>104</v>
      </c>
      <c r="D1554" s="78"/>
      <c r="E1554" s="78"/>
      <c r="F1554" s="78"/>
    </row>
    <row r="1555" spans="1:6" ht="12" customHeight="1" collapsed="1" x14ac:dyDescent="0.3">
      <c r="A1555" s="74" t="s">
        <v>193</v>
      </c>
      <c r="B1555" s="75"/>
      <c r="C1555" s="76" t="s">
        <v>194</v>
      </c>
      <c r="D1555" s="77">
        <f t="shared" ref="D1555:F1555" si="454">D1556+D1572+D1585</f>
        <v>5772577</v>
      </c>
      <c r="E1555" s="77">
        <f t="shared" si="454"/>
        <v>5355</v>
      </c>
      <c r="F1555" s="77">
        <f t="shared" si="454"/>
        <v>5777932</v>
      </c>
    </row>
    <row r="1556" spans="1:6" ht="12" customHeight="1" x14ac:dyDescent="0.3">
      <c r="A1556" s="56"/>
      <c r="B1556" s="46"/>
      <c r="C1556" s="47" t="s">
        <v>72</v>
      </c>
      <c r="D1556" s="48">
        <f t="shared" ref="D1556:F1556" si="455">D1557+D1560+D1566+D1569+D1576+D1581</f>
        <v>5649175</v>
      </c>
      <c r="E1556" s="48">
        <f t="shared" si="455"/>
        <v>5765</v>
      </c>
      <c r="F1556" s="48">
        <f t="shared" si="455"/>
        <v>5654940</v>
      </c>
    </row>
    <row r="1557" spans="1:6" ht="12" customHeight="1" x14ac:dyDescent="0.3">
      <c r="A1557" s="56"/>
      <c r="B1557" s="49">
        <v>1000</v>
      </c>
      <c r="C1557" s="50" t="s">
        <v>73</v>
      </c>
      <c r="D1557" s="51">
        <f t="shared" ref="D1557:F1572" si="456">D1591+D1625+D1659+D1693+D1727</f>
        <v>3567653</v>
      </c>
      <c r="E1557" s="51">
        <f t="shared" si="456"/>
        <v>5580</v>
      </c>
      <c r="F1557" s="51">
        <f t="shared" si="456"/>
        <v>3573233</v>
      </c>
    </row>
    <row r="1558" spans="1:6" ht="12" customHeight="1" x14ac:dyDescent="0.3">
      <c r="A1558" s="56"/>
      <c r="B1558" s="52">
        <v>1100</v>
      </c>
      <c r="C1558" s="53" t="s">
        <v>74</v>
      </c>
      <c r="D1558" s="54">
        <f t="shared" si="456"/>
        <v>2766408</v>
      </c>
      <c r="E1558" s="54">
        <f t="shared" si="456"/>
        <v>3166</v>
      </c>
      <c r="F1558" s="54">
        <f t="shared" si="456"/>
        <v>2769574</v>
      </c>
    </row>
    <row r="1559" spans="1:6" ht="12" customHeight="1" x14ac:dyDescent="0.3">
      <c r="A1559" s="56"/>
      <c r="B1559" s="52">
        <v>1200</v>
      </c>
      <c r="C1559" s="55" t="s">
        <v>75</v>
      </c>
      <c r="D1559" s="54">
        <f t="shared" si="456"/>
        <v>801245</v>
      </c>
      <c r="E1559" s="54">
        <f t="shared" si="456"/>
        <v>2414</v>
      </c>
      <c r="F1559" s="54">
        <f t="shared" si="456"/>
        <v>803659</v>
      </c>
    </row>
    <row r="1560" spans="1:6" ht="12" customHeight="1" x14ac:dyDescent="0.3">
      <c r="A1560" s="56"/>
      <c r="B1560" s="57">
        <v>2000</v>
      </c>
      <c r="C1560" s="58" t="s">
        <v>76</v>
      </c>
      <c r="D1560" s="59">
        <f t="shared" si="456"/>
        <v>1741442</v>
      </c>
      <c r="E1560" s="59">
        <f t="shared" si="456"/>
        <v>-125</v>
      </c>
      <c r="F1560" s="59">
        <f t="shared" si="456"/>
        <v>1741317</v>
      </c>
    </row>
    <row r="1561" spans="1:6" ht="12" customHeight="1" x14ac:dyDescent="0.3">
      <c r="A1561" s="56"/>
      <c r="B1561" s="60">
        <v>2100</v>
      </c>
      <c r="C1561" s="61" t="s">
        <v>77</v>
      </c>
      <c r="D1561" s="62">
        <f t="shared" si="456"/>
        <v>3887</v>
      </c>
      <c r="E1561" s="62">
        <f t="shared" si="456"/>
        <v>0</v>
      </c>
      <c r="F1561" s="62">
        <f t="shared" si="456"/>
        <v>3887</v>
      </c>
    </row>
    <row r="1562" spans="1:6" ht="12" customHeight="1" x14ac:dyDescent="0.3">
      <c r="A1562" s="56"/>
      <c r="B1562" s="60">
        <v>2200</v>
      </c>
      <c r="C1562" s="61" t="s">
        <v>78</v>
      </c>
      <c r="D1562" s="62">
        <f t="shared" si="456"/>
        <v>1480552</v>
      </c>
      <c r="E1562" s="62">
        <f t="shared" si="456"/>
        <v>-1137</v>
      </c>
      <c r="F1562" s="62">
        <f t="shared" si="456"/>
        <v>1479415</v>
      </c>
    </row>
    <row r="1563" spans="1:6" ht="12" customHeight="1" x14ac:dyDescent="0.3">
      <c r="A1563" s="56"/>
      <c r="B1563" s="60">
        <v>2300</v>
      </c>
      <c r="C1563" s="61" t="s">
        <v>79</v>
      </c>
      <c r="D1563" s="62">
        <f t="shared" si="456"/>
        <v>207284</v>
      </c>
      <c r="E1563" s="62">
        <f t="shared" si="456"/>
        <v>1904</v>
      </c>
      <c r="F1563" s="62">
        <f t="shared" si="456"/>
        <v>209188</v>
      </c>
    </row>
    <row r="1564" spans="1:6" ht="12" customHeight="1" x14ac:dyDescent="0.3">
      <c r="A1564" s="56"/>
      <c r="B1564" s="60">
        <v>2400</v>
      </c>
      <c r="C1564" s="61" t="s">
        <v>80</v>
      </c>
      <c r="D1564" s="62">
        <f t="shared" si="456"/>
        <v>29318</v>
      </c>
      <c r="E1564" s="62">
        <f t="shared" si="456"/>
        <v>0</v>
      </c>
      <c r="F1564" s="62">
        <f t="shared" si="456"/>
        <v>29318</v>
      </c>
    </row>
    <row r="1565" spans="1:6" ht="12" customHeight="1" x14ac:dyDescent="0.3">
      <c r="A1565" s="56"/>
      <c r="B1565" s="60">
        <v>2500</v>
      </c>
      <c r="C1565" s="61" t="s">
        <v>81</v>
      </c>
      <c r="D1565" s="62">
        <f t="shared" si="456"/>
        <v>20401</v>
      </c>
      <c r="E1565" s="62">
        <f t="shared" si="456"/>
        <v>-892</v>
      </c>
      <c r="F1565" s="62">
        <f t="shared" si="456"/>
        <v>19509</v>
      </c>
    </row>
    <row r="1566" spans="1:6" ht="12" customHeight="1" x14ac:dyDescent="0.3">
      <c r="A1566" s="56"/>
      <c r="B1566" s="17">
        <v>3000</v>
      </c>
      <c r="C1566" s="63" t="s">
        <v>82</v>
      </c>
      <c r="D1566" s="59">
        <f t="shared" si="456"/>
        <v>224800</v>
      </c>
      <c r="E1566" s="59">
        <f t="shared" si="456"/>
        <v>0</v>
      </c>
      <c r="F1566" s="59">
        <f t="shared" si="456"/>
        <v>224800</v>
      </c>
    </row>
    <row r="1567" spans="1:6" ht="12" customHeight="1" x14ac:dyDescent="0.3">
      <c r="A1567" s="56"/>
      <c r="B1567" s="60">
        <v>3200</v>
      </c>
      <c r="C1567" s="61" t="s">
        <v>83</v>
      </c>
      <c r="D1567" s="62">
        <f t="shared" si="456"/>
        <v>224800</v>
      </c>
      <c r="E1567" s="62">
        <f t="shared" si="456"/>
        <v>0</v>
      </c>
      <c r="F1567" s="62">
        <f t="shared" si="456"/>
        <v>224800</v>
      </c>
    </row>
    <row r="1568" spans="1:6" ht="12" hidden="1" customHeight="1" outlineLevel="1" x14ac:dyDescent="0.3">
      <c r="A1568" s="56"/>
      <c r="B1568" s="60">
        <v>3300</v>
      </c>
      <c r="C1568" s="61" t="s">
        <v>84</v>
      </c>
      <c r="D1568" s="62">
        <f t="shared" si="456"/>
        <v>0</v>
      </c>
      <c r="E1568" s="62">
        <f t="shared" si="456"/>
        <v>0</v>
      </c>
      <c r="F1568" s="62">
        <f t="shared" si="456"/>
        <v>0</v>
      </c>
    </row>
    <row r="1569" spans="1:6" ht="12" hidden="1" customHeight="1" outlineLevel="1" x14ac:dyDescent="0.3">
      <c r="A1569" s="56"/>
      <c r="B1569" s="17">
        <v>4000</v>
      </c>
      <c r="C1569" s="64" t="s">
        <v>85</v>
      </c>
      <c r="D1569" s="59">
        <f t="shared" si="456"/>
        <v>0</v>
      </c>
      <c r="E1569" s="59">
        <f t="shared" si="456"/>
        <v>0</v>
      </c>
      <c r="F1569" s="59">
        <f t="shared" si="456"/>
        <v>0</v>
      </c>
    </row>
    <row r="1570" spans="1:6" ht="12" hidden="1" customHeight="1" outlineLevel="1" x14ac:dyDescent="0.3">
      <c r="A1570" s="56"/>
      <c r="B1570" s="60">
        <v>4200</v>
      </c>
      <c r="C1570" s="65" t="s">
        <v>86</v>
      </c>
      <c r="D1570" s="62">
        <f t="shared" si="456"/>
        <v>0</v>
      </c>
      <c r="E1570" s="62">
        <f t="shared" si="456"/>
        <v>0</v>
      </c>
      <c r="F1570" s="62">
        <f t="shared" si="456"/>
        <v>0</v>
      </c>
    </row>
    <row r="1571" spans="1:6" ht="12" hidden="1" customHeight="1" outlineLevel="1" x14ac:dyDescent="0.3">
      <c r="A1571" s="56"/>
      <c r="B1571" s="60">
        <v>4300</v>
      </c>
      <c r="C1571" s="65" t="s">
        <v>87</v>
      </c>
      <c r="D1571" s="62">
        <f t="shared" si="456"/>
        <v>0</v>
      </c>
      <c r="E1571" s="62">
        <f t="shared" si="456"/>
        <v>0</v>
      </c>
      <c r="F1571" s="62">
        <f t="shared" si="456"/>
        <v>0</v>
      </c>
    </row>
    <row r="1572" spans="1:6" ht="12" customHeight="1" collapsed="1" x14ac:dyDescent="0.3">
      <c r="A1572" s="56"/>
      <c r="B1572" s="17">
        <v>5000</v>
      </c>
      <c r="C1572" s="18" t="s">
        <v>88</v>
      </c>
      <c r="D1572" s="59">
        <f t="shared" si="456"/>
        <v>123402</v>
      </c>
      <c r="E1572" s="59">
        <f t="shared" si="456"/>
        <v>-410</v>
      </c>
      <c r="F1572" s="59">
        <f t="shared" si="456"/>
        <v>122992</v>
      </c>
    </row>
    <row r="1573" spans="1:6" ht="12" customHeight="1" x14ac:dyDescent="0.3">
      <c r="A1573" s="56"/>
      <c r="B1573" s="60">
        <v>5100</v>
      </c>
      <c r="C1573" s="66" t="s">
        <v>89</v>
      </c>
      <c r="D1573" s="62">
        <f t="shared" ref="D1573:F1588" si="457">D1607+D1641+D1675+D1709+D1743</f>
        <v>950</v>
      </c>
      <c r="E1573" s="62">
        <f t="shared" si="457"/>
        <v>0</v>
      </c>
      <c r="F1573" s="62">
        <f t="shared" si="457"/>
        <v>950</v>
      </c>
    </row>
    <row r="1574" spans="1:6" ht="12" customHeight="1" x14ac:dyDescent="0.3">
      <c r="A1574" s="56"/>
      <c r="B1574" s="60">
        <v>5200</v>
      </c>
      <c r="C1574" s="66" t="s">
        <v>90</v>
      </c>
      <c r="D1574" s="62">
        <f t="shared" si="457"/>
        <v>122452</v>
      </c>
      <c r="E1574" s="62">
        <f t="shared" si="457"/>
        <v>-410</v>
      </c>
      <c r="F1574" s="62">
        <f t="shared" si="457"/>
        <v>122042</v>
      </c>
    </row>
    <row r="1575" spans="1:6" ht="12" hidden="1" customHeight="1" outlineLevel="1" x14ac:dyDescent="0.3">
      <c r="A1575" s="56"/>
      <c r="B1575" s="60">
        <v>5300</v>
      </c>
      <c r="C1575" s="67" t="s">
        <v>91</v>
      </c>
      <c r="D1575" s="62">
        <f t="shared" si="457"/>
        <v>0</v>
      </c>
      <c r="E1575" s="62">
        <f t="shared" si="457"/>
        <v>0</v>
      </c>
      <c r="F1575" s="62">
        <f t="shared" si="457"/>
        <v>0</v>
      </c>
    </row>
    <row r="1576" spans="1:6" ht="12" customHeight="1" collapsed="1" x14ac:dyDescent="0.3">
      <c r="A1576" s="56"/>
      <c r="B1576" s="17">
        <v>6000</v>
      </c>
      <c r="C1576" s="18" t="s">
        <v>92</v>
      </c>
      <c r="D1576" s="59">
        <f t="shared" si="457"/>
        <v>0</v>
      </c>
      <c r="E1576" s="59">
        <f t="shared" si="457"/>
        <v>0</v>
      </c>
      <c r="F1576" s="59">
        <f t="shared" si="457"/>
        <v>0</v>
      </c>
    </row>
    <row r="1577" spans="1:6" ht="12" hidden="1" customHeight="1" outlineLevel="1" x14ac:dyDescent="0.3">
      <c r="A1577" s="56"/>
      <c r="B1577" s="60">
        <v>6200</v>
      </c>
      <c r="C1577" s="66" t="s">
        <v>93</v>
      </c>
      <c r="D1577" s="62">
        <f t="shared" si="457"/>
        <v>0</v>
      </c>
      <c r="E1577" s="62">
        <f t="shared" si="457"/>
        <v>0</v>
      </c>
      <c r="F1577" s="62">
        <f t="shared" si="457"/>
        <v>0</v>
      </c>
    </row>
    <row r="1578" spans="1:6" ht="12" hidden="1" customHeight="1" outlineLevel="1" x14ac:dyDescent="0.3">
      <c r="A1578" s="56"/>
      <c r="B1578" s="60">
        <v>6300</v>
      </c>
      <c r="C1578" s="66" t="s">
        <v>94</v>
      </c>
      <c r="D1578" s="62">
        <f t="shared" si="457"/>
        <v>0</v>
      </c>
      <c r="E1578" s="62">
        <f t="shared" si="457"/>
        <v>0</v>
      </c>
      <c r="F1578" s="62">
        <f t="shared" si="457"/>
        <v>0</v>
      </c>
    </row>
    <row r="1579" spans="1:6" ht="12" customHeight="1" collapsed="1" x14ac:dyDescent="0.3">
      <c r="A1579" s="56"/>
      <c r="B1579" s="60">
        <v>6400</v>
      </c>
      <c r="C1579" s="66" t="s">
        <v>95</v>
      </c>
      <c r="D1579" s="62">
        <f t="shared" si="457"/>
        <v>0</v>
      </c>
      <c r="E1579" s="62">
        <f t="shared" si="457"/>
        <v>0</v>
      </c>
      <c r="F1579" s="62">
        <f t="shared" si="457"/>
        <v>0</v>
      </c>
    </row>
    <row r="1580" spans="1:6" ht="12" hidden="1" customHeight="1" outlineLevel="1" x14ac:dyDescent="0.3">
      <c r="A1580" s="56"/>
      <c r="B1580" s="60">
        <v>6500</v>
      </c>
      <c r="C1580" s="67" t="s">
        <v>96</v>
      </c>
      <c r="D1580" s="62">
        <f t="shared" si="457"/>
        <v>0</v>
      </c>
      <c r="E1580" s="62">
        <f t="shared" si="457"/>
        <v>0</v>
      </c>
      <c r="F1580" s="62">
        <f t="shared" si="457"/>
        <v>0</v>
      </c>
    </row>
    <row r="1581" spans="1:6" ht="12" customHeight="1" collapsed="1" x14ac:dyDescent="0.3">
      <c r="A1581" s="56"/>
      <c r="B1581" s="17">
        <v>7000</v>
      </c>
      <c r="C1581" s="18" t="s">
        <v>97</v>
      </c>
      <c r="D1581" s="59">
        <f t="shared" si="457"/>
        <v>115280</v>
      </c>
      <c r="E1581" s="59">
        <f t="shared" si="457"/>
        <v>310</v>
      </c>
      <c r="F1581" s="59">
        <f t="shared" si="457"/>
        <v>115590</v>
      </c>
    </row>
    <row r="1582" spans="1:6" ht="12" customHeight="1" x14ac:dyDescent="0.3">
      <c r="A1582" s="56"/>
      <c r="B1582" s="68">
        <v>7200</v>
      </c>
      <c r="C1582" s="69" t="s">
        <v>98</v>
      </c>
      <c r="D1582" s="62">
        <f t="shared" si="457"/>
        <v>115280</v>
      </c>
      <c r="E1582" s="62">
        <f t="shared" si="457"/>
        <v>310</v>
      </c>
      <c r="F1582" s="62">
        <f t="shared" si="457"/>
        <v>115590</v>
      </c>
    </row>
    <row r="1583" spans="1:6" ht="12" hidden="1" customHeight="1" outlineLevel="1" x14ac:dyDescent="0.3">
      <c r="A1583" s="56"/>
      <c r="B1583" s="68">
        <v>7500</v>
      </c>
      <c r="C1583" s="69" t="s">
        <v>99</v>
      </c>
      <c r="D1583" s="62">
        <f t="shared" si="457"/>
        <v>0</v>
      </c>
      <c r="E1583" s="62">
        <f t="shared" si="457"/>
        <v>0</v>
      </c>
      <c r="F1583" s="62">
        <f t="shared" si="457"/>
        <v>0</v>
      </c>
    </row>
    <row r="1584" spans="1:6" ht="12" hidden="1" customHeight="1" outlineLevel="1" x14ac:dyDescent="0.3">
      <c r="A1584" s="56"/>
      <c r="B1584" s="68">
        <v>7700</v>
      </c>
      <c r="C1584" s="69" t="s">
        <v>100</v>
      </c>
      <c r="D1584" s="62">
        <f t="shared" si="457"/>
        <v>0</v>
      </c>
      <c r="E1584" s="62">
        <f t="shared" si="457"/>
        <v>0</v>
      </c>
      <c r="F1584" s="62">
        <f t="shared" si="457"/>
        <v>0</v>
      </c>
    </row>
    <row r="1585" spans="1:6" ht="12" hidden="1" customHeight="1" outlineLevel="1" x14ac:dyDescent="0.3">
      <c r="A1585" s="56"/>
      <c r="B1585" s="70">
        <v>8000</v>
      </c>
      <c r="C1585" s="71" t="s">
        <v>101</v>
      </c>
      <c r="D1585" s="59">
        <f t="shared" si="457"/>
        <v>0</v>
      </c>
      <c r="E1585" s="59">
        <f t="shared" si="457"/>
        <v>0</v>
      </c>
      <c r="F1585" s="59">
        <f t="shared" si="457"/>
        <v>0</v>
      </c>
    </row>
    <row r="1586" spans="1:6" ht="12" hidden="1" customHeight="1" outlineLevel="1" x14ac:dyDescent="0.3">
      <c r="A1586" s="56"/>
      <c r="B1586" s="72">
        <v>8100</v>
      </c>
      <c r="C1586" s="73" t="s">
        <v>102</v>
      </c>
      <c r="D1586" s="62">
        <f t="shared" si="457"/>
        <v>0</v>
      </c>
      <c r="E1586" s="62">
        <f t="shared" si="457"/>
        <v>0</v>
      </c>
      <c r="F1586" s="62">
        <f t="shared" si="457"/>
        <v>0</v>
      </c>
    </row>
    <row r="1587" spans="1:6" ht="12" hidden="1" customHeight="1" outlineLevel="1" x14ac:dyDescent="0.3">
      <c r="A1587" s="56"/>
      <c r="B1587" s="72">
        <v>8600</v>
      </c>
      <c r="C1587" s="73" t="s">
        <v>103</v>
      </c>
      <c r="D1587" s="62">
        <f t="shared" si="457"/>
        <v>0</v>
      </c>
      <c r="E1587" s="62">
        <f t="shared" si="457"/>
        <v>0</v>
      </c>
      <c r="F1587" s="62">
        <f t="shared" si="457"/>
        <v>0</v>
      </c>
    </row>
    <row r="1588" spans="1:6" ht="12" hidden="1" customHeight="1" outlineLevel="1" x14ac:dyDescent="0.3">
      <c r="A1588" s="56"/>
      <c r="B1588" s="72">
        <v>8900</v>
      </c>
      <c r="C1588" s="73" t="s">
        <v>104</v>
      </c>
      <c r="D1588" s="62">
        <f t="shared" si="457"/>
        <v>0</v>
      </c>
      <c r="E1588" s="62">
        <f t="shared" si="457"/>
        <v>0</v>
      </c>
      <c r="F1588" s="62">
        <f t="shared" si="457"/>
        <v>0</v>
      </c>
    </row>
    <row r="1589" spans="1:6" ht="12" customHeight="1" collapsed="1" x14ac:dyDescent="0.3">
      <c r="A1589" s="90" t="s">
        <v>195</v>
      </c>
      <c r="B1589" s="91"/>
      <c r="C1589" s="92" t="s">
        <v>196</v>
      </c>
      <c r="D1589" s="93">
        <f t="shared" ref="D1589:F1589" si="458">D1590+D1606+D1619</f>
        <v>1581243</v>
      </c>
      <c r="E1589" s="93">
        <f t="shared" si="458"/>
        <v>2647</v>
      </c>
      <c r="F1589" s="93">
        <f t="shared" si="458"/>
        <v>1583890</v>
      </c>
    </row>
    <row r="1590" spans="1:6" ht="12" customHeight="1" x14ac:dyDescent="0.3">
      <c r="A1590" s="45"/>
      <c r="B1590" s="46"/>
      <c r="C1590" s="47" t="s">
        <v>72</v>
      </c>
      <c r="D1590" s="48">
        <f t="shared" ref="D1590:F1590" si="459">D1591+D1594+D1600+D1603+D1610+D1615</f>
        <v>1469941</v>
      </c>
      <c r="E1590" s="48">
        <f t="shared" si="459"/>
        <v>3057</v>
      </c>
      <c r="F1590" s="48">
        <f t="shared" si="459"/>
        <v>1472998</v>
      </c>
    </row>
    <row r="1591" spans="1:6" ht="12" customHeight="1" x14ac:dyDescent="0.3">
      <c r="A1591" s="45"/>
      <c r="B1591" s="49">
        <v>1000</v>
      </c>
      <c r="C1591" s="50" t="s">
        <v>73</v>
      </c>
      <c r="D1591" s="48">
        <f t="shared" ref="D1591:F1591" si="460">SUM(D1592:D1593)</f>
        <v>1157701</v>
      </c>
      <c r="E1591" s="48">
        <f t="shared" si="460"/>
        <v>40</v>
      </c>
      <c r="F1591" s="48">
        <f t="shared" si="460"/>
        <v>1157741</v>
      </c>
    </row>
    <row r="1592" spans="1:6" ht="12" customHeight="1" x14ac:dyDescent="0.3">
      <c r="A1592" s="45"/>
      <c r="B1592" s="52">
        <v>1100</v>
      </c>
      <c r="C1592" s="53" t="s">
        <v>74</v>
      </c>
      <c r="D1592" s="54">
        <v>888962</v>
      </c>
      <c r="E1592" s="54">
        <v>-625</v>
      </c>
      <c r="F1592" s="54">
        <f>D1592+E1592</f>
        <v>888337</v>
      </c>
    </row>
    <row r="1593" spans="1:6" ht="12" customHeight="1" x14ac:dyDescent="0.3">
      <c r="A1593" s="45"/>
      <c r="B1593" s="52">
        <v>1200</v>
      </c>
      <c r="C1593" s="55" t="s">
        <v>75</v>
      </c>
      <c r="D1593" s="54">
        <v>268739</v>
      </c>
      <c r="E1593" s="54">
        <v>665</v>
      </c>
      <c r="F1593" s="54">
        <f>D1593+E1593</f>
        <v>269404</v>
      </c>
    </row>
    <row r="1594" spans="1:6" ht="12" customHeight="1" x14ac:dyDescent="0.3">
      <c r="A1594" s="56"/>
      <c r="B1594" s="57">
        <v>2000</v>
      </c>
      <c r="C1594" s="58" t="s">
        <v>76</v>
      </c>
      <c r="D1594" s="78">
        <f t="shared" ref="D1594:F1594" si="461">SUM(D1595:D1599)</f>
        <v>203080</v>
      </c>
      <c r="E1594" s="78">
        <f t="shared" si="461"/>
        <v>2707</v>
      </c>
      <c r="F1594" s="78">
        <f t="shared" si="461"/>
        <v>205787</v>
      </c>
    </row>
    <row r="1595" spans="1:6" ht="12" customHeight="1" x14ac:dyDescent="0.3">
      <c r="A1595" s="56"/>
      <c r="B1595" s="60">
        <v>2100</v>
      </c>
      <c r="C1595" s="61" t="s">
        <v>77</v>
      </c>
      <c r="D1595" s="62">
        <v>2937</v>
      </c>
      <c r="E1595" s="62"/>
      <c r="F1595" s="62">
        <f t="shared" ref="F1595:F1599" si="462">D1595+E1595</f>
        <v>2937</v>
      </c>
    </row>
    <row r="1596" spans="1:6" ht="12" customHeight="1" x14ac:dyDescent="0.3">
      <c r="A1596" s="56"/>
      <c r="B1596" s="60">
        <v>2200</v>
      </c>
      <c r="C1596" s="61" t="s">
        <v>78</v>
      </c>
      <c r="D1596" s="62">
        <v>122903</v>
      </c>
      <c r="E1596" s="62">
        <v>3139</v>
      </c>
      <c r="F1596" s="62">
        <f t="shared" si="462"/>
        <v>126042</v>
      </c>
    </row>
    <row r="1597" spans="1:6" ht="12" customHeight="1" x14ac:dyDescent="0.3">
      <c r="A1597" s="56"/>
      <c r="B1597" s="60">
        <v>2300</v>
      </c>
      <c r="C1597" s="61" t="s">
        <v>79</v>
      </c>
      <c r="D1597" s="62">
        <v>46338</v>
      </c>
      <c r="E1597" s="62">
        <v>668</v>
      </c>
      <c r="F1597" s="62">
        <f t="shared" si="462"/>
        <v>47006</v>
      </c>
    </row>
    <row r="1598" spans="1:6" ht="12" customHeight="1" x14ac:dyDescent="0.3">
      <c r="A1598" s="56"/>
      <c r="B1598" s="60">
        <v>2400</v>
      </c>
      <c r="C1598" s="61" t="s">
        <v>80</v>
      </c>
      <c r="D1598" s="62">
        <v>29318</v>
      </c>
      <c r="E1598" s="62"/>
      <c r="F1598" s="62">
        <f t="shared" si="462"/>
        <v>29318</v>
      </c>
    </row>
    <row r="1599" spans="1:6" ht="12" customHeight="1" x14ac:dyDescent="0.3">
      <c r="A1599" s="56"/>
      <c r="B1599" s="60">
        <v>2500</v>
      </c>
      <c r="C1599" s="61" t="s">
        <v>81</v>
      </c>
      <c r="D1599" s="62">
        <v>1584</v>
      </c>
      <c r="E1599" s="62">
        <v>-1100</v>
      </c>
      <c r="F1599" s="62">
        <f t="shared" si="462"/>
        <v>484</v>
      </c>
    </row>
    <row r="1600" spans="1:6" ht="12" hidden="1" customHeight="1" outlineLevel="1" x14ac:dyDescent="0.3">
      <c r="A1600" s="56"/>
      <c r="B1600" s="17">
        <v>3000</v>
      </c>
      <c r="C1600" s="63" t="s">
        <v>82</v>
      </c>
      <c r="D1600" s="78">
        <f t="shared" ref="D1600:F1600" si="463">SUM(D1601:D1602)</f>
        <v>0</v>
      </c>
      <c r="E1600" s="78">
        <f t="shared" si="463"/>
        <v>0</v>
      </c>
      <c r="F1600" s="78">
        <f t="shared" si="463"/>
        <v>0</v>
      </c>
    </row>
    <row r="1601" spans="1:6" ht="12" hidden="1" customHeight="1" outlineLevel="1" x14ac:dyDescent="0.3">
      <c r="A1601" s="56"/>
      <c r="B1601" s="60">
        <v>3200</v>
      </c>
      <c r="C1601" s="61" t="s">
        <v>83</v>
      </c>
      <c r="D1601" s="62"/>
      <c r="E1601" s="62"/>
      <c r="F1601" s="62"/>
    </row>
    <row r="1602" spans="1:6" ht="12" hidden="1" customHeight="1" outlineLevel="1" x14ac:dyDescent="0.3">
      <c r="A1602" s="56"/>
      <c r="B1602" s="60">
        <v>3300</v>
      </c>
      <c r="C1602" s="61" t="s">
        <v>84</v>
      </c>
      <c r="D1602" s="62"/>
      <c r="E1602" s="62"/>
      <c r="F1602" s="62"/>
    </row>
    <row r="1603" spans="1:6" ht="12" hidden="1" customHeight="1" outlineLevel="1" x14ac:dyDescent="0.3">
      <c r="A1603" s="56"/>
      <c r="B1603" s="17">
        <v>4000</v>
      </c>
      <c r="C1603" s="64" t="s">
        <v>85</v>
      </c>
      <c r="D1603" s="78">
        <f t="shared" ref="D1603:F1603" si="464">SUM(D1604:D1605)</f>
        <v>0</v>
      </c>
      <c r="E1603" s="78">
        <f t="shared" si="464"/>
        <v>0</v>
      </c>
      <c r="F1603" s="78">
        <f t="shared" si="464"/>
        <v>0</v>
      </c>
    </row>
    <row r="1604" spans="1:6" ht="12" hidden="1" customHeight="1" outlineLevel="1" x14ac:dyDescent="0.3">
      <c r="A1604" s="56"/>
      <c r="B1604" s="60">
        <v>4200</v>
      </c>
      <c r="C1604" s="65" t="s">
        <v>86</v>
      </c>
      <c r="D1604" s="62"/>
      <c r="E1604" s="62"/>
      <c r="F1604" s="62"/>
    </row>
    <row r="1605" spans="1:6" ht="12" hidden="1" customHeight="1" outlineLevel="1" x14ac:dyDescent="0.3">
      <c r="A1605" s="56"/>
      <c r="B1605" s="60">
        <v>4300</v>
      </c>
      <c r="C1605" s="65" t="s">
        <v>87</v>
      </c>
      <c r="D1605" s="62"/>
      <c r="E1605" s="62"/>
      <c r="F1605" s="62"/>
    </row>
    <row r="1606" spans="1:6" ht="12" customHeight="1" collapsed="1" x14ac:dyDescent="0.3">
      <c r="A1606" s="56"/>
      <c r="B1606" s="17">
        <v>5000</v>
      </c>
      <c r="C1606" s="18" t="s">
        <v>88</v>
      </c>
      <c r="D1606" s="78">
        <f t="shared" ref="D1606:F1606" si="465">SUM(D1607:D1609)</f>
        <v>111302</v>
      </c>
      <c r="E1606" s="78">
        <f t="shared" si="465"/>
        <v>-410</v>
      </c>
      <c r="F1606" s="78">
        <f t="shared" si="465"/>
        <v>110892</v>
      </c>
    </row>
    <row r="1607" spans="1:6" ht="12" customHeight="1" x14ac:dyDescent="0.3">
      <c r="A1607" s="56"/>
      <c r="B1607" s="60">
        <v>5100</v>
      </c>
      <c r="C1607" s="66" t="s">
        <v>89</v>
      </c>
      <c r="D1607" s="62"/>
      <c r="E1607" s="62"/>
      <c r="F1607" s="62">
        <f t="shared" ref="F1607:F1608" si="466">D1607+E1607</f>
        <v>0</v>
      </c>
    </row>
    <row r="1608" spans="1:6" ht="12" customHeight="1" x14ac:dyDescent="0.3">
      <c r="A1608" s="56"/>
      <c r="B1608" s="60">
        <v>5200</v>
      </c>
      <c r="C1608" s="66" t="s">
        <v>90</v>
      </c>
      <c r="D1608" s="62">
        <v>111302</v>
      </c>
      <c r="E1608" s="62">
        <v>-410</v>
      </c>
      <c r="F1608" s="62">
        <f t="shared" si="466"/>
        <v>110892</v>
      </c>
    </row>
    <row r="1609" spans="1:6" ht="12" hidden="1" customHeight="1" outlineLevel="1" x14ac:dyDescent="0.3">
      <c r="A1609" s="56"/>
      <c r="B1609" s="60">
        <v>5300</v>
      </c>
      <c r="C1609" s="67" t="s">
        <v>91</v>
      </c>
      <c r="D1609" s="78"/>
      <c r="E1609" s="78"/>
      <c r="F1609" s="78"/>
    </row>
    <row r="1610" spans="1:6" ht="12" hidden="1" customHeight="1" outlineLevel="1" x14ac:dyDescent="0.3">
      <c r="A1610" s="56"/>
      <c r="B1610" s="17">
        <v>6000</v>
      </c>
      <c r="C1610" s="18" t="s">
        <v>92</v>
      </c>
      <c r="D1610" s="78">
        <f t="shared" ref="D1610:F1610" si="467">SUM(D1611:D1614)</f>
        <v>0</v>
      </c>
      <c r="E1610" s="78">
        <f t="shared" si="467"/>
        <v>0</v>
      </c>
      <c r="F1610" s="78">
        <f t="shared" si="467"/>
        <v>0</v>
      </c>
    </row>
    <row r="1611" spans="1:6" ht="12" hidden="1" customHeight="1" outlineLevel="1" x14ac:dyDescent="0.3">
      <c r="A1611" s="56"/>
      <c r="B1611" s="60">
        <v>6200</v>
      </c>
      <c r="C1611" s="66" t="s">
        <v>93</v>
      </c>
      <c r="D1611" s="62"/>
      <c r="E1611" s="62"/>
      <c r="F1611" s="62"/>
    </row>
    <row r="1612" spans="1:6" ht="12" hidden="1" customHeight="1" outlineLevel="1" x14ac:dyDescent="0.3">
      <c r="A1612" s="56"/>
      <c r="B1612" s="60">
        <v>6300</v>
      </c>
      <c r="C1612" s="66" t="s">
        <v>94</v>
      </c>
      <c r="D1612" s="62"/>
      <c r="E1612" s="62"/>
      <c r="F1612" s="62"/>
    </row>
    <row r="1613" spans="1:6" ht="12" hidden="1" customHeight="1" outlineLevel="1" x14ac:dyDescent="0.3">
      <c r="A1613" s="56"/>
      <c r="B1613" s="60">
        <v>6400</v>
      </c>
      <c r="C1613" s="66" t="s">
        <v>95</v>
      </c>
      <c r="D1613" s="62"/>
      <c r="E1613" s="62"/>
      <c r="F1613" s="62"/>
    </row>
    <row r="1614" spans="1:6" ht="12" hidden="1" customHeight="1" outlineLevel="1" x14ac:dyDescent="0.3">
      <c r="A1614" s="56"/>
      <c r="B1614" s="60">
        <v>6500</v>
      </c>
      <c r="C1614" s="67" t="s">
        <v>96</v>
      </c>
      <c r="D1614" s="62"/>
      <c r="E1614" s="62"/>
      <c r="F1614" s="62"/>
    </row>
    <row r="1615" spans="1:6" ht="12" customHeight="1" collapsed="1" x14ac:dyDescent="0.3">
      <c r="A1615" s="56"/>
      <c r="B1615" s="17">
        <v>7000</v>
      </c>
      <c r="C1615" s="18" t="s">
        <v>97</v>
      </c>
      <c r="D1615" s="78">
        <f t="shared" ref="D1615:F1615" si="468">SUM(D1616:D1618)</f>
        <v>109160</v>
      </c>
      <c r="E1615" s="78">
        <f t="shared" si="468"/>
        <v>310</v>
      </c>
      <c r="F1615" s="78">
        <f t="shared" si="468"/>
        <v>109470</v>
      </c>
    </row>
    <row r="1616" spans="1:6" ht="12" customHeight="1" x14ac:dyDescent="0.3">
      <c r="A1616" s="56"/>
      <c r="B1616" s="68">
        <v>7200</v>
      </c>
      <c r="C1616" s="69" t="s">
        <v>98</v>
      </c>
      <c r="D1616" s="62">
        <v>109160</v>
      </c>
      <c r="E1616" s="62">
        <v>310</v>
      </c>
      <c r="F1616" s="62">
        <f>D1616+E1616</f>
        <v>109470</v>
      </c>
    </row>
    <row r="1617" spans="1:6" ht="12" hidden="1" customHeight="1" outlineLevel="1" x14ac:dyDescent="0.3">
      <c r="A1617" s="56"/>
      <c r="B1617" s="68">
        <v>7500</v>
      </c>
      <c r="C1617" s="69" t="s">
        <v>99</v>
      </c>
      <c r="D1617" s="62"/>
      <c r="E1617" s="62"/>
      <c r="F1617" s="62"/>
    </row>
    <row r="1618" spans="1:6" ht="12" hidden="1" customHeight="1" outlineLevel="1" x14ac:dyDescent="0.3">
      <c r="A1618" s="56"/>
      <c r="B1618" s="68">
        <v>7700</v>
      </c>
      <c r="C1618" s="69" t="s">
        <v>100</v>
      </c>
      <c r="D1618" s="62"/>
      <c r="E1618" s="62"/>
      <c r="F1618" s="62"/>
    </row>
    <row r="1619" spans="1:6" ht="12" hidden="1" customHeight="1" outlineLevel="1" x14ac:dyDescent="0.3">
      <c r="A1619" s="56"/>
      <c r="B1619" s="70">
        <v>8000</v>
      </c>
      <c r="C1619" s="71" t="s">
        <v>101</v>
      </c>
      <c r="D1619" s="78">
        <f t="shared" ref="D1619:F1619" si="469">SUM(D1620:D1622)</f>
        <v>0</v>
      </c>
      <c r="E1619" s="78">
        <f t="shared" si="469"/>
        <v>0</v>
      </c>
      <c r="F1619" s="78">
        <f t="shared" si="469"/>
        <v>0</v>
      </c>
    </row>
    <row r="1620" spans="1:6" ht="12" hidden="1" customHeight="1" outlineLevel="1" x14ac:dyDescent="0.3">
      <c r="A1620" s="56"/>
      <c r="B1620" s="72">
        <v>8100</v>
      </c>
      <c r="C1620" s="73" t="s">
        <v>102</v>
      </c>
      <c r="D1620" s="78"/>
      <c r="E1620" s="78"/>
      <c r="F1620" s="78"/>
    </row>
    <row r="1621" spans="1:6" ht="12" hidden="1" customHeight="1" outlineLevel="1" x14ac:dyDescent="0.3">
      <c r="A1621" s="56"/>
      <c r="B1621" s="72">
        <v>8600</v>
      </c>
      <c r="C1621" s="73" t="s">
        <v>103</v>
      </c>
      <c r="D1621" s="78"/>
      <c r="E1621" s="78"/>
      <c r="F1621" s="78"/>
    </row>
    <row r="1622" spans="1:6" ht="12" hidden="1" customHeight="1" outlineLevel="1" x14ac:dyDescent="0.3">
      <c r="A1622" s="56"/>
      <c r="B1622" s="72">
        <v>8900</v>
      </c>
      <c r="C1622" s="73" t="s">
        <v>104</v>
      </c>
      <c r="D1622" s="78"/>
      <c r="E1622" s="78"/>
      <c r="F1622" s="78"/>
    </row>
    <row r="1623" spans="1:6" ht="12" customHeight="1" collapsed="1" x14ac:dyDescent="0.3">
      <c r="A1623" s="90" t="s">
        <v>197</v>
      </c>
      <c r="B1623" s="91"/>
      <c r="C1623" s="92" t="s">
        <v>198</v>
      </c>
      <c r="D1623" s="93">
        <f t="shared" ref="D1623:F1623" si="470">D1624+D1640+D1653</f>
        <v>632352</v>
      </c>
      <c r="E1623" s="93">
        <f t="shared" si="470"/>
        <v>1500</v>
      </c>
      <c r="F1623" s="93">
        <f t="shared" si="470"/>
        <v>633852</v>
      </c>
    </row>
    <row r="1624" spans="1:6" ht="12" customHeight="1" x14ac:dyDescent="0.3">
      <c r="A1624" s="45"/>
      <c r="B1624" s="46"/>
      <c r="C1624" s="47" t="s">
        <v>72</v>
      </c>
      <c r="D1624" s="48">
        <f t="shared" ref="D1624:F1624" si="471">D1625+D1628+D1634+D1637+D1644+D1649</f>
        <v>629402</v>
      </c>
      <c r="E1624" s="48">
        <f t="shared" si="471"/>
        <v>1500</v>
      </c>
      <c r="F1624" s="48">
        <f t="shared" si="471"/>
        <v>630902</v>
      </c>
    </row>
    <row r="1625" spans="1:6" ht="12" customHeight="1" x14ac:dyDescent="0.3">
      <c r="A1625" s="45"/>
      <c r="B1625" s="49">
        <v>1000</v>
      </c>
      <c r="C1625" s="50" t="s">
        <v>73</v>
      </c>
      <c r="D1625" s="48">
        <f t="shared" ref="D1625:F1625" si="472">SUM(D1626:D1627)</f>
        <v>504684</v>
      </c>
      <c r="E1625" s="48">
        <f t="shared" si="472"/>
        <v>1500</v>
      </c>
      <c r="F1625" s="48">
        <f t="shared" si="472"/>
        <v>506184</v>
      </c>
    </row>
    <row r="1626" spans="1:6" ht="12" customHeight="1" x14ac:dyDescent="0.3">
      <c r="A1626" s="45"/>
      <c r="B1626" s="52">
        <v>1100</v>
      </c>
      <c r="C1626" s="53" t="s">
        <v>74</v>
      </c>
      <c r="D1626" s="54">
        <v>390013</v>
      </c>
      <c r="E1626" s="54">
        <v>1500</v>
      </c>
      <c r="F1626" s="54">
        <f>D1626+E1626</f>
        <v>391513</v>
      </c>
    </row>
    <row r="1627" spans="1:6" ht="12" customHeight="1" x14ac:dyDescent="0.3">
      <c r="A1627" s="45"/>
      <c r="B1627" s="52">
        <v>1200</v>
      </c>
      <c r="C1627" s="55" t="s">
        <v>75</v>
      </c>
      <c r="D1627" s="54">
        <v>114671</v>
      </c>
      <c r="E1627" s="54"/>
      <c r="F1627" s="54">
        <f>D1627+E1627</f>
        <v>114671</v>
      </c>
    </row>
    <row r="1628" spans="1:6" ht="12" customHeight="1" x14ac:dyDescent="0.3">
      <c r="A1628" s="56"/>
      <c r="B1628" s="57">
        <v>2000</v>
      </c>
      <c r="C1628" s="58" t="s">
        <v>76</v>
      </c>
      <c r="D1628" s="78">
        <f t="shared" ref="D1628:F1628" si="473">SUM(D1629:D1633)</f>
        <v>124718</v>
      </c>
      <c r="E1628" s="78">
        <f t="shared" si="473"/>
        <v>0</v>
      </c>
      <c r="F1628" s="78">
        <f t="shared" si="473"/>
        <v>124718</v>
      </c>
    </row>
    <row r="1629" spans="1:6" ht="12" customHeight="1" x14ac:dyDescent="0.3">
      <c r="A1629" s="56"/>
      <c r="B1629" s="60">
        <v>2100</v>
      </c>
      <c r="C1629" s="61" t="s">
        <v>77</v>
      </c>
      <c r="D1629" s="62">
        <v>290</v>
      </c>
      <c r="E1629" s="62"/>
      <c r="F1629" s="62">
        <f t="shared" ref="F1629:F1633" si="474">D1629+E1629</f>
        <v>290</v>
      </c>
    </row>
    <row r="1630" spans="1:6" ht="12" customHeight="1" x14ac:dyDescent="0.3">
      <c r="A1630" s="56"/>
      <c r="B1630" s="60">
        <v>2200</v>
      </c>
      <c r="C1630" s="61" t="s">
        <v>78</v>
      </c>
      <c r="D1630" s="62">
        <v>100292</v>
      </c>
      <c r="E1630" s="62"/>
      <c r="F1630" s="62">
        <f t="shared" si="474"/>
        <v>100292</v>
      </c>
    </row>
    <row r="1631" spans="1:6" ht="12" customHeight="1" x14ac:dyDescent="0.3">
      <c r="A1631" s="56"/>
      <c r="B1631" s="60">
        <v>2300</v>
      </c>
      <c r="C1631" s="61" t="s">
        <v>79</v>
      </c>
      <c r="D1631" s="62">
        <v>23551</v>
      </c>
      <c r="E1631" s="62"/>
      <c r="F1631" s="62">
        <f t="shared" si="474"/>
        <v>23551</v>
      </c>
    </row>
    <row r="1632" spans="1:6" ht="12" customHeight="1" x14ac:dyDescent="0.3">
      <c r="A1632" s="56"/>
      <c r="B1632" s="60">
        <v>2400</v>
      </c>
      <c r="C1632" s="61" t="s">
        <v>80</v>
      </c>
      <c r="D1632" s="62"/>
      <c r="E1632" s="62"/>
      <c r="F1632" s="62">
        <f t="shared" si="474"/>
        <v>0</v>
      </c>
    </row>
    <row r="1633" spans="1:6" ht="12" customHeight="1" x14ac:dyDescent="0.3">
      <c r="A1633" s="56"/>
      <c r="B1633" s="60">
        <v>2500</v>
      </c>
      <c r="C1633" s="61" t="s">
        <v>81</v>
      </c>
      <c r="D1633" s="62">
        <v>585</v>
      </c>
      <c r="E1633" s="62"/>
      <c r="F1633" s="62">
        <f t="shared" si="474"/>
        <v>585</v>
      </c>
    </row>
    <row r="1634" spans="1:6" ht="12" hidden="1" customHeight="1" outlineLevel="1" x14ac:dyDescent="0.3">
      <c r="A1634" s="56"/>
      <c r="B1634" s="17">
        <v>3000</v>
      </c>
      <c r="C1634" s="63" t="s">
        <v>82</v>
      </c>
      <c r="D1634" s="78">
        <f t="shared" ref="D1634:F1634" si="475">SUM(D1635:D1636)</f>
        <v>0</v>
      </c>
      <c r="E1634" s="78">
        <f t="shared" si="475"/>
        <v>0</v>
      </c>
      <c r="F1634" s="78">
        <f t="shared" si="475"/>
        <v>0</v>
      </c>
    </row>
    <row r="1635" spans="1:6" ht="12" hidden="1" customHeight="1" outlineLevel="1" x14ac:dyDescent="0.3">
      <c r="A1635" s="56"/>
      <c r="B1635" s="60">
        <v>3200</v>
      </c>
      <c r="C1635" s="61" t="s">
        <v>83</v>
      </c>
      <c r="D1635" s="62"/>
      <c r="E1635" s="62"/>
      <c r="F1635" s="62"/>
    </row>
    <row r="1636" spans="1:6" ht="12" hidden="1" customHeight="1" outlineLevel="1" x14ac:dyDescent="0.3">
      <c r="A1636" s="56"/>
      <c r="B1636" s="60">
        <v>3300</v>
      </c>
      <c r="C1636" s="61" t="s">
        <v>84</v>
      </c>
      <c r="D1636" s="62"/>
      <c r="E1636" s="62"/>
      <c r="F1636" s="62"/>
    </row>
    <row r="1637" spans="1:6" ht="12" hidden="1" customHeight="1" outlineLevel="1" x14ac:dyDescent="0.3">
      <c r="A1637" s="56"/>
      <c r="B1637" s="17">
        <v>4000</v>
      </c>
      <c r="C1637" s="64" t="s">
        <v>85</v>
      </c>
      <c r="D1637" s="78">
        <f t="shared" ref="D1637:F1637" si="476">SUM(D1638:D1639)</f>
        <v>0</v>
      </c>
      <c r="E1637" s="78">
        <f t="shared" si="476"/>
        <v>0</v>
      </c>
      <c r="F1637" s="78">
        <f t="shared" si="476"/>
        <v>0</v>
      </c>
    </row>
    <row r="1638" spans="1:6" ht="12" hidden="1" customHeight="1" outlineLevel="1" x14ac:dyDescent="0.3">
      <c r="A1638" s="56"/>
      <c r="B1638" s="60">
        <v>4200</v>
      </c>
      <c r="C1638" s="65" t="s">
        <v>86</v>
      </c>
      <c r="D1638" s="62"/>
      <c r="E1638" s="62"/>
      <c r="F1638" s="62"/>
    </row>
    <row r="1639" spans="1:6" ht="12" hidden="1" customHeight="1" outlineLevel="1" x14ac:dyDescent="0.3">
      <c r="A1639" s="56"/>
      <c r="B1639" s="60">
        <v>4300</v>
      </c>
      <c r="C1639" s="65" t="s">
        <v>87</v>
      </c>
      <c r="D1639" s="62"/>
      <c r="E1639" s="62"/>
      <c r="F1639" s="62"/>
    </row>
    <row r="1640" spans="1:6" ht="12" customHeight="1" collapsed="1" x14ac:dyDescent="0.3">
      <c r="A1640" s="56"/>
      <c r="B1640" s="17">
        <v>5000</v>
      </c>
      <c r="C1640" s="18" t="s">
        <v>88</v>
      </c>
      <c r="D1640" s="78">
        <f t="shared" ref="D1640:F1640" si="477">SUM(D1641:D1643)</f>
        <v>2950</v>
      </c>
      <c r="E1640" s="78">
        <f t="shared" si="477"/>
        <v>0</v>
      </c>
      <c r="F1640" s="78">
        <f t="shared" si="477"/>
        <v>2950</v>
      </c>
    </row>
    <row r="1641" spans="1:6" ht="12" customHeight="1" x14ac:dyDescent="0.3">
      <c r="A1641" s="56"/>
      <c r="B1641" s="60">
        <v>5100</v>
      </c>
      <c r="C1641" s="66" t="s">
        <v>89</v>
      </c>
      <c r="D1641" s="62">
        <v>950</v>
      </c>
      <c r="E1641" s="62"/>
      <c r="F1641" s="62">
        <f t="shared" ref="F1641:F1642" si="478">D1641+E1641</f>
        <v>950</v>
      </c>
    </row>
    <row r="1642" spans="1:6" ht="12" customHeight="1" x14ac:dyDescent="0.3">
      <c r="A1642" s="56"/>
      <c r="B1642" s="60">
        <v>5200</v>
      </c>
      <c r="C1642" s="66" t="s">
        <v>90</v>
      </c>
      <c r="D1642" s="62">
        <v>2000</v>
      </c>
      <c r="E1642" s="62"/>
      <c r="F1642" s="62">
        <f t="shared" si="478"/>
        <v>2000</v>
      </c>
    </row>
    <row r="1643" spans="1:6" ht="12" hidden="1" customHeight="1" outlineLevel="1" x14ac:dyDescent="0.3">
      <c r="A1643" s="56"/>
      <c r="B1643" s="60">
        <v>5300</v>
      </c>
      <c r="C1643" s="67" t="s">
        <v>91</v>
      </c>
      <c r="D1643" s="78"/>
      <c r="E1643" s="78"/>
      <c r="F1643" s="78"/>
    </row>
    <row r="1644" spans="1:6" ht="12" hidden="1" customHeight="1" outlineLevel="1" x14ac:dyDescent="0.3">
      <c r="A1644" s="56"/>
      <c r="B1644" s="17">
        <v>6000</v>
      </c>
      <c r="C1644" s="18" t="s">
        <v>92</v>
      </c>
      <c r="D1644" s="78">
        <f t="shared" ref="D1644:F1644" si="479">SUM(D1645:D1648)</f>
        <v>0</v>
      </c>
      <c r="E1644" s="78">
        <f t="shared" si="479"/>
        <v>0</v>
      </c>
      <c r="F1644" s="78">
        <f t="shared" si="479"/>
        <v>0</v>
      </c>
    </row>
    <row r="1645" spans="1:6" ht="12" hidden="1" customHeight="1" outlineLevel="1" x14ac:dyDescent="0.3">
      <c r="A1645" s="56"/>
      <c r="B1645" s="60">
        <v>6200</v>
      </c>
      <c r="C1645" s="66" t="s">
        <v>93</v>
      </c>
      <c r="D1645" s="62"/>
      <c r="E1645" s="62"/>
      <c r="F1645" s="62"/>
    </row>
    <row r="1646" spans="1:6" ht="12" hidden="1" customHeight="1" outlineLevel="1" x14ac:dyDescent="0.3">
      <c r="A1646" s="56"/>
      <c r="B1646" s="60">
        <v>6300</v>
      </c>
      <c r="C1646" s="66" t="s">
        <v>94</v>
      </c>
      <c r="D1646" s="62"/>
      <c r="E1646" s="62"/>
      <c r="F1646" s="62"/>
    </row>
    <row r="1647" spans="1:6" ht="12" hidden="1" customHeight="1" outlineLevel="1" x14ac:dyDescent="0.3">
      <c r="A1647" s="56"/>
      <c r="B1647" s="60">
        <v>6400</v>
      </c>
      <c r="C1647" s="66" t="s">
        <v>95</v>
      </c>
      <c r="D1647" s="62"/>
      <c r="E1647" s="62"/>
      <c r="F1647" s="62"/>
    </row>
    <row r="1648" spans="1:6" ht="12" hidden="1" customHeight="1" outlineLevel="1" x14ac:dyDescent="0.3">
      <c r="A1648" s="56"/>
      <c r="B1648" s="60">
        <v>6500</v>
      </c>
      <c r="C1648" s="67" t="s">
        <v>96</v>
      </c>
      <c r="D1648" s="62"/>
      <c r="E1648" s="62"/>
      <c r="F1648" s="62"/>
    </row>
    <row r="1649" spans="1:6" ht="12" hidden="1" customHeight="1" outlineLevel="1" x14ac:dyDescent="0.3">
      <c r="A1649" s="56"/>
      <c r="B1649" s="17">
        <v>7000</v>
      </c>
      <c r="C1649" s="18" t="s">
        <v>97</v>
      </c>
      <c r="D1649" s="78">
        <f t="shared" ref="D1649:F1649" si="480">SUM(D1650:D1652)</f>
        <v>0</v>
      </c>
      <c r="E1649" s="78">
        <f t="shared" si="480"/>
        <v>0</v>
      </c>
      <c r="F1649" s="78">
        <f t="shared" si="480"/>
        <v>0</v>
      </c>
    </row>
    <row r="1650" spans="1:6" ht="12" hidden="1" customHeight="1" outlineLevel="1" x14ac:dyDescent="0.3">
      <c r="A1650" s="56"/>
      <c r="B1650" s="68">
        <v>7200</v>
      </c>
      <c r="C1650" s="69" t="s">
        <v>98</v>
      </c>
      <c r="D1650" s="62"/>
      <c r="E1650" s="62"/>
      <c r="F1650" s="62"/>
    </row>
    <row r="1651" spans="1:6" ht="12" hidden="1" customHeight="1" outlineLevel="1" x14ac:dyDescent="0.3">
      <c r="A1651" s="56"/>
      <c r="B1651" s="68">
        <v>7500</v>
      </c>
      <c r="C1651" s="69" t="s">
        <v>99</v>
      </c>
      <c r="D1651" s="62"/>
      <c r="E1651" s="62"/>
      <c r="F1651" s="62"/>
    </row>
    <row r="1652" spans="1:6" ht="12" hidden="1" customHeight="1" outlineLevel="1" x14ac:dyDescent="0.3">
      <c r="A1652" s="56"/>
      <c r="B1652" s="68">
        <v>7700</v>
      </c>
      <c r="C1652" s="69" t="s">
        <v>100</v>
      </c>
      <c r="D1652" s="62"/>
      <c r="E1652" s="62"/>
      <c r="F1652" s="62"/>
    </row>
    <row r="1653" spans="1:6" ht="12" hidden="1" customHeight="1" outlineLevel="1" x14ac:dyDescent="0.3">
      <c r="A1653" s="56"/>
      <c r="B1653" s="70">
        <v>8000</v>
      </c>
      <c r="C1653" s="71" t="s">
        <v>101</v>
      </c>
      <c r="D1653" s="78">
        <f t="shared" ref="D1653:F1653" si="481">SUM(D1654:D1656)</f>
        <v>0</v>
      </c>
      <c r="E1653" s="78">
        <f t="shared" si="481"/>
        <v>0</v>
      </c>
      <c r="F1653" s="78">
        <f t="shared" si="481"/>
        <v>0</v>
      </c>
    </row>
    <row r="1654" spans="1:6" ht="12" hidden="1" customHeight="1" outlineLevel="1" x14ac:dyDescent="0.3">
      <c r="A1654" s="56"/>
      <c r="B1654" s="72">
        <v>8100</v>
      </c>
      <c r="C1654" s="73" t="s">
        <v>102</v>
      </c>
      <c r="D1654" s="78"/>
      <c r="E1654" s="78"/>
      <c r="F1654" s="78"/>
    </row>
    <row r="1655" spans="1:6" ht="12" hidden="1" customHeight="1" outlineLevel="1" x14ac:dyDescent="0.3">
      <c r="A1655" s="56"/>
      <c r="B1655" s="72">
        <v>8600</v>
      </c>
      <c r="C1655" s="73" t="s">
        <v>103</v>
      </c>
      <c r="D1655" s="78"/>
      <c r="E1655" s="78"/>
      <c r="F1655" s="78"/>
    </row>
    <row r="1656" spans="1:6" ht="12" hidden="1" customHeight="1" outlineLevel="1" x14ac:dyDescent="0.3">
      <c r="A1656" s="56"/>
      <c r="B1656" s="72">
        <v>8900</v>
      </c>
      <c r="C1656" s="73" t="s">
        <v>104</v>
      </c>
      <c r="D1656" s="78"/>
      <c r="E1656" s="78"/>
      <c r="F1656" s="78"/>
    </row>
    <row r="1657" spans="1:6" ht="12" customHeight="1" collapsed="1" x14ac:dyDescent="0.3">
      <c r="A1657" s="90" t="s">
        <v>199</v>
      </c>
      <c r="B1657" s="91"/>
      <c r="C1657" s="92" t="s">
        <v>200</v>
      </c>
      <c r="D1657" s="93">
        <f t="shared" ref="D1657:F1657" si="482">D1658+D1674+D1687</f>
        <v>2770547</v>
      </c>
      <c r="E1657" s="93">
        <f t="shared" si="482"/>
        <v>1208</v>
      </c>
      <c r="F1657" s="93">
        <f t="shared" si="482"/>
        <v>2771755</v>
      </c>
    </row>
    <row r="1658" spans="1:6" ht="12" customHeight="1" x14ac:dyDescent="0.3">
      <c r="A1658" s="45"/>
      <c r="B1658" s="46"/>
      <c r="C1658" s="47" t="s">
        <v>72</v>
      </c>
      <c r="D1658" s="48">
        <f t="shared" ref="D1658:F1658" si="483">D1659+D1662+D1668+D1671+D1678+D1683</f>
        <v>2761397</v>
      </c>
      <c r="E1658" s="48">
        <f t="shared" si="483"/>
        <v>1208</v>
      </c>
      <c r="F1658" s="48">
        <f t="shared" si="483"/>
        <v>2762605</v>
      </c>
    </row>
    <row r="1659" spans="1:6" ht="12" customHeight="1" x14ac:dyDescent="0.3">
      <c r="A1659" s="45"/>
      <c r="B1659" s="49">
        <v>1000</v>
      </c>
      <c r="C1659" s="50" t="s">
        <v>73</v>
      </c>
      <c r="D1659" s="48">
        <f t="shared" ref="D1659:F1659" si="484">SUM(D1660:D1661)</f>
        <v>1901468</v>
      </c>
      <c r="E1659" s="48">
        <f t="shared" si="484"/>
        <v>4040</v>
      </c>
      <c r="F1659" s="48">
        <f t="shared" si="484"/>
        <v>1905508</v>
      </c>
    </row>
    <row r="1660" spans="1:6" ht="12" customHeight="1" x14ac:dyDescent="0.3">
      <c r="A1660" s="45"/>
      <c r="B1660" s="52">
        <v>1100</v>
      </c>
      <c r="C1660" s="53" t="s">
        <v>74</v>
      </c>
      <c r="D1660" s="54">
        <v>1483633</v>
      </c>
      <c r="E1660" s="54">
        <v>2291</v>
      </c>
      <c r="F1660" s="54">
        <f>D1660+E1660</f>
        <v>1485924</v>
      </c>
    </row>
    <row r="1661" spans="1:6" ht="12" customHeight="1" x14ac:dyDescent="0.3">
      <c r="A1661" s="45"/>
      <c r="B1661" s="52">
        <v>1200</v>
      </c>
      <c r="C1661" s="55" t="s">
        <v>75</v>
      </c>
      <c r="D1661" s="54">
        <v>417835</v>
      </c>
      <c r="E1661" s="54">
        <v>1749</v>
      </c>
      <c r="F1661" s="54">
        <f>D1661+E1661</f>
        <v>419584</v>
      </c>
    </row>
    <row r="1662" spans="1:6" ht="12" customHeight="1" x14ac:dyDescent="0.3">
      <c r="A1662" s="56"/>
      <c r="B1662" s="57">
        <v>2000</v>
      </c>
      <c r="C1662" s="58" t="s">
        <v>76</v>
      </c>
      <c r="D1662" s="78">
        <f t="shared" ref="D1662:F1662" si="485">SUM(D1663:D1667)</f>
        <v>853809</v>
      </c>
      <c r="E1662" s="78">
        <f t="shared" si="485"/>
        <v>-2832</v>
      </c>
      <c r="F1662" s="78">
        <f t="shared" si="485"/>
        <v>850977</v>
      </c>
    </row>
    <row r="1663" spans="1:6" ht="12" customHeight="1" x14ac:dyDescent="0.3">
      <c r="A1663" s="56"/>
      <c r="B1663" s="60">
        <v>2100</v>
      </c>
      <c r="C1663" s="61" t="s">
        <v>77</v>
      </c>
      <c r="D1663" s="62">
        <v>660</v>
      </c>
      <c r="E1663" s="62"/>
      <c r="F1663" s="62">
        <f t="shared" ref="F1663:F1667" si="486">D1663+E1663</f>
        <v>660</v>
      </c>
    </row>
    <row r="1664" spans="1:6" ht="12" customHeight="1" x14ac:dyDescent="0.3">
      <c r="A1664" s="56"/>
      <c r="B1664" s="60">
        <v>2200</v>
      </c>
      <c r="C1664" s="61" t="s">
        <v>78</v>
      </c>
      <c r="D1664" s="62">
        <v>697522</v>
      </c>
      <c r="E1664" s="62">
        <v>-4276</v>
      </c>
      <c r="F1664" s="62">
        <f t="shared" si="486"/>
        <v>693246</v>
      </c>
    </row>
    <row r="1665" spans="1:6" ht="12" customHeight="1" x14ac:dyDescent="0.3">
      <c r="A1665" s="56"/>
      <c r="B1665" s="60">
        <v>2300</v>
      </c>
      <c r="C1665" s="61" t="s">
        <v>79</v>
      </c>
      <c r="D1665" s="62">
        <v>137395</v>
      </c>
      <c r="E1665" s="62">
        <v>1236</v>
      </c>
      <c r="F1665" s="62">
        <f t="shared" si="486"/>
        <v>138631</v>
      </c>
    </row>
    <row r="1666" spans="1:6" ht="12" customHeight="1" x14ac:dyDescent="0.3">
      <c r="A1666" s="56"/>
      <c r="B1666" s="60">
        <v>2400</v>
      </c>
      <c r="C1666" s="61" t="s">
        <v>80</v>
      </c>
      <c r="D1666" s="62"/>
      <c r="E1666" s="62"/>
      <c r="F1666" s="62">
        <f t="shared" si="486"/>
        <v>0</v>
      </c>
    </row>
    <row r="1667" spans="1:6" ht="12" customHeight="1" x14ac:dyDescent="0.3">
      <c r="A1667" s="56"/>
      <c r="B1667" s="60">
        <v>2500</v>
      </c>
      <c r="C1667" s="61" t="s">
        <v>81</v>
      </c>
      <c r="D1667" s="62">
        <v>18232</v>
      </c>
      <c r="E1667" s="62">
        <v>208</v>
      </c>
      <c r="F1667" s="62">
        <f t="shared" si="486"/>
        <v>18440</v>
      </c>
    </row>
    <row r="1668" spans="1:6" ht="12" hidden="1" customHeight="1" outlineLevel="1" x14ac:dyDescent="0.3">
      <c r="A1668" s="56"/>
      <c r="B1668" s="17">
        <v>3000</v>
      </c>
      <c r="C1668" s="63" t="s">
        <v>82</v>
      </c>
      <c r="D1668" s="78">
        <f t="shared" ref="D1668:F1668" si="487">SUM(D1669:D1670)</f>
        <v>0</v>
      </c>
      <c r="E1668" s="78">
        <f t="shared" si="487"/>
        <v>0</v>
      </c>
      <c r="F1668" s="78">
        <f t="shared" si="487"/>
        <v>0</v>
      </c>
    </row>
    <row r="1669" spans="1:6" ht="12" hidden="1" customHeight="1" outlineLevel="1" x14ac:dyDescent="0.3">
      <c r="A1669" s="56"/>
      <c r="B1669" s="60">
        <v>3200</v>
      </c>
      <c r="C1669" s="61" t="s">
        <v>83</v>
      </c>
      <c r="D1669" s="62"/>
      <c r="E1669" s="62"/>
      <c r="F1669" s="62"/>
    </row>
    <row r="1670" spans="1:6" ht="12" hidden="1" customHeight="1" outlineLevel="1" x14ac:dyDescent="0.3">
      <c r="A1670" s="56"/>
      <c r="B1670" s="60">
        <v>3300</v>
      </c>
      <c r="C1670" s="61" t="s">
        <v>84</v>
      </c>
      <c r="D1670" s="62"/>
      <c r="E1670" s="62"/>
      <c r="F1670" s="62"/>
    </row>
    <row r="1671" spans="1:6" ht="12" hidden="1" customHeight="1" outlineLevel="1" x14ac:dyDescent="0.3">
      <c r="A1671" s="56"/>
      <c r="B1671" s="17">
        <v>4000</v>
      </c>
      <c r="C1671" s="64" t="s">
        <v>85</v>
      </c>
      <c r="D1671" s="78">
        <f t="shared" ref="D1671:F1671" si="488">SUM(D1672:D1673)</f>
        <v>0</v>
      </c>
      <c r="E1671" s="78">
        <f t="shared" si="488"/>
        <v>0</v>
      </c>
      <c r="F1671" s="78">
        <f t="shared" si="488"/>
        <v>0</v>
      </c>
    </row>
    <row r="1672" spans="1:6" ht="12" hidden="1" customHeight="1" outlineLevel="1" x14ac:dyDescent="0.3">
      <c r="A1672" s="56"/>
      <c r="B1672" s="60">
        <v>4200</v>
      </c>
      <c r="C1672" s="65" t="s">
        <v>86</v>
      </c>
      <c r="D1672" s="62"/>
      <c r="E1672" s="62"/>
      <c r="F1672" s="62"/>
    </row>
    <row r="1673" spans="1:6" ht="12" hidden="1" customHeight="1" outlineLevel="1" x14ac:dyDescent="0.3">
      <c r="A1673" s="56"/>
      <c r="B1673" s="60">
        <v>4300</v>
      </c>
      <c r="C1673" s="65" t="s">
        <v>87</v>
      </c>
      <c r="D1673" s="62"/>
      <c r="E1673" s="62"/>
      <c r="F1673" s="62"/>
    </row>
    <row r="1674" spans="1:6" ht="12" customHeight="1" collapsed="1" x14ac:dyDescent="0.3">
      <c r="A1674" s="56"/>
      <c r="B1674" s="17">
        <v>5000</v>
      </c>
      <c r="C1674" s="18" t="s">
        <v>88</v>
      </c>
      <c r="D1674" s="78">
        <f t="shared" ref="D1674:F1674" si="489">SUM(D1675:D1677)</f>
        <v>9150</v>
      </c>
      <c r="E1674" s="78">
        <f t="shared" si="489"/>
        <v>0</v>
      </c>
      <c r="F1674" s="78">
        <f t="shared" si="489"/>
        <v>9150</v>
      </c>
    </row>
    <row r="1675" spans="1:6" ht="12" customHeight="1" x14ac:dyDescent="0.3">
      <c r="A1675" s="56"/>
      <c r="B1675" s="60">
        <v>5100</v>
      </c>
      <c r="C1675" s="66" t="s">
        <v>89</v>
      </c>
      <c r="D1675" s="62"/>
      <c r="E1675" s="62"/>
      <c r="F1675" s="62">
        <f t="shared" ref="F1675:F1676" si="490">D1675+E1675</f>
        <v>0</v>
      </c>
    </row>
    <row r="1676" spans="1:6" ht="12" customHeight="1" x14ac:dyDescent="0.3">
      <c r="A1676" s="56"/>
      <c r="B1676" s="60">
        <v>5200</v>
      </c>
      <c r="C1676" s="66" t="s">
        <v>90</v>
      </c>
      <c r="D1676" s="62">
        <v>9150</v>
      </c>
      <c r="E1676" s="62"/>
      <c r="F1676" s="62">
        <f t="shared" si="490"/>
        <v>9150</v>
      </c>
    </row>
    <row r="1677" spans="1:6" ht="12" hidden="1" customHeight="1" outlineLevel="1" x14ac:dyDescent="0.3">
      <c r="A1677" s="56"/>
      <c r="B1677" s="60">
        <v>5300</v>
      </c>
      <c r="C1677" s="67" t="s">
        <v>91</v>
      </c>
      <c r="D1677" s="78"/>
      <c r="E1677" s="78"/>
      <c r="F1677" s="78"/>
    </row>
    <row r="1678" spans="1:6" ht="12" hidden="1" customHeight="1" outlineLevel="1" x14ac:dyDescent="0.3">
      <c r="A1678" s="56"/>
      <c r="B1678" s="17">
        <v>6000</v>
      </c>
      <c r="C1678" s="18" t="s">
        <v>92</v>
      </c>
      <c r="D1678" s="78">
        <f t="shared" ref="D1678:F1678" si="491">SUM(D1679:D1682)</f>
        <v>0</v>
      </c>
      <c r="E1678" s="78">
        <f t="shared" si="491"/>
        <v>0</v>
      </c>
      <c r="F1678" s="78">
        <f t="shared" si="491"/>
        <v>0</v>
      </c>
    </row>
    <row r="1679" spans="1:6" ht="12" hidden="1" customHeight="1" outlineLevel="1" x14ac:dyDescent="0.3">
      <c r="A1679" s="56"/>
      <c r="B1679" s="60">
        <v>6200</v>
      </c>
      <c r="C1679" s="66" t="s">
        <v>93</v>
      </c>
      <c r="D1679" s="62"/>
      <c r="E1679" s="62"/>
      <c r="F1679" s="62"/>
    </row>
    <row r="1680" spans="1:6" ht="12" hidden="1" customHeight="1" outlineLevel="1" x14ac:dyDescent="0.3">
      <c r="A1680" s="56"/>
      <c r="B1680" s="60">
        <v>6300</v>
      </c>
      <c r="C1680" s="66" t="s">
        <v>94</v>
      </c>
      <c r="D1680" s="62"/>
      <c r="E1680" s="62"/>
      <c r="F1680" s="62"/>
    </row>
    <row r="1681" spans="1:6" ht="12" hidden="1" customHeight="1" outlineLevel="1" x14ac:dyDescent="0.3">
      <c r="A1681" s="56"/>
      <c r="B1681" s="60">
        <v>6400</v>
      </c>
      <c r="C1681" s="66" t="s">
        <v>95</v>
      </c>
      <c r="D1681" s="62"/>
      <c r="E1681" s="62"/>
      <c r="F1681" s="62"/>
    </row>
    <row r="1682" spans="1:6" ht="12" hidden="1" customHeight="1" outlineLevel="1" x14ac:dyDescent="0.3">
      <c r="A1682" s="56"/>
      <c r="B1682" s="60">
        <v>6500</v>
      </c>
      <c r="C1682" s="67" t="s">
        <v>96</v>
      </c>
      <c r="D1682" s="62"/>
      <c r="E1682" s="62"/>
      <c r="F1682" s="62"/>
    </row>
    <row r="1683" spans="1:6" ht="12" customHeight="1" collapsed="1" x14ac:dyDescent="0.3">
      <c r="A1683" s="56"/>
      <c r="B1683" s="17">
        <v>7000</v>
      </c>
      <c r="C1683" s="18" t="s">
        <v>97</v>
      </c>
      <c r="D1683" s="78">
        <f t="shared" ref="D1683:F1683" si="492">SUM(D1684:D1686)</f>
        <v>6120</v>
      </c>
      <c r="E1683" s="78">
        <f t="shared" si="492"/>
        <v>0</v>
      </c>
      <c r="F1683" s="78">
        <f t="shared" si="492"/>
        <v>6120</v>
      </c>
    </row>
    <row r="1684" spans="1:6" ht="12" customHeight="1" x14ac:dyDescent="0.3">
      <c r="A1684" s="56"/>
      <c r="B1684" s="68">
        <v>7200</v>
      </c>
      <c r="C1684" s="69" t="s">
        <v>98</v>
      </c>
      <c r="D1684" s="62">
        <v>6120</v>
      </c>
      <c r="E1684" s="62"/>
      <c r="F1684" s="62">
        <f>D1684+E1684</f>
        <v>6120</v>
      </c>
    </row>
    <row r="1685" spans="1:6" ht="12" hidden="1" customHeight="1" outlineLevel="1" x14ac:dyDescent="0.3">
      <c r="A1685" s="56"/>
      <c r="B1685" s="68">
        <v>7500</v>
      </c>
      <c r="C1685" s="69" t="s">
        <v>99</v>
      </c>
      <c r="D1685" s="62"/>
      <c r="E1685" s="62"/>
      <c r="F1685" s="62"/>
    </row>
    <row r="1686" spans="1:6" ht="12" hidden="1" customHeight="1" outlineLevel="1" x14ac:dyDescent="0.3">
      <c r="A1686" s="56"/>
      <c r="B1686" s="68">
        <v>7700</v>
      </c>
      <c r="C1686" s="69" t="s">
        <v>100</v>
      </c>
      <c r="D1686" s="62"/>
      <c r="E1686" s="62"/>
      <c r="F1686" s="62"/>
    </row>
    <row r="1687" spans="1:6" ht="12" hidden="1" customHeight="1" outlineLevel="1" x14ac:dyDescent="0.3">
      <c r="A1687" s="56"/>
      <c r="B1687" s="70">
        <v>8000</v>
      </c>
      <c r="C1687" s="71" t="s">
        <v>101</v>
      </c>
      <c r="D1687" s="78">
        <f t="shared" ref="D1687:F1687" si="493">SUM(D1688:D1690)</f>
        <v>0</v>
      </c>
      <c r="E1687" s="78">
        <f t="shared" si="493"/>
        <v>0</v>
      </c>
      <c r="F1687" s="78">
        <f t="shared" si="493"/>
        <v>0</v>
      </c>
    </row>
    <row r="1688" spans="1:6" ht="12" hidden="1" customHeight="1" outlineLevel="1" x14ac:dyDescent="0.3">
      <c r="A1688" s="56"/>
      <c r="B1688" s="72">
        <v>8100</v>
      </c>
      <c r="C1688" s="73" t="s">
        <v>102</v>
      </c>
      <c r="D1688" s="78"/>
      <c r="E1688" s="78"/>
      <c r="F1688" s="78"/>
    </row>
    <row r="1689" spans="1:6" ht="12" hidden="1" customHeight="1" outlineLevel="1" x14ac:dyDescent="0.3">
      <c r="A1689" s="56"/>
      <c r="B1689" s="72">
        <v>8600</v>
      </c>
      <c r="C1689" s="73" t="s">
        <v>103</v>
      </c>
      <c r="D1689" s="78"/>
      <c r="E1689" s="78"/>
      <c r="F1689" s="78"/>
    </row>
    <row r="1690" spans="1:6" ht="12" hidden="1" customHeight="1" outlineLevel="1" x14ac:dyDescent="0.3">
      <c r="A1690" s="56"/>
      <c r="B1690" s="72">
        <v>8900</v>
      </c>
      <c r="C1690" s="73" t="s">
        <v>104</v>
      </c>
      <c r="D1690" s="78"/>
      <c r="E1690" s="78"/>
      <c r="F1690" s="78"/>
    </row>
    <row r="1691" spans="1:6" ht="12" customHeight="1" collapsed="1" x14ac:dyDescent="0.3">
      <c r="A1691" s="90" t="s">
        <v>201</v>
      </c>
      <c r="B1691" s="91"/>
      <c r="C1691" s="92" t="s">
        <v>202</v>
      </c>
      <c r="D1691" s="93">
        <f t="shared" ref="D1691:F1691" si="494">D1692+D1708+D1721</f>
        <v>142300</v>
      </c>
      <c r="E1691" s="93">
        <f t="shared" si="494"/>
        <v>0</v>
      </c>
      <c r="F1691" s="93">
        <f t="shared" si="494"/>
        <v>142300</v>
      </c>
    </row>
    <row r="1692" spans="1:6" ht="10.5" customHeight="1" x14ac:dyDescent="0.3">
      <c r="A1692" s="45"/>
      <c r="B1692" s="46"/>
      <c r="C1692" s="47" t="s">
        <v>72</v>
      </c>
      <c r="D1692" s="48">
        <f t="shared" ref="D1692:F1692" si="495">D1693+D1696+D1702+D1705+D1712+D1717</f>
        <v>142300</v>
      </c>
      <c r="E1692" s="48">
        <f t="shared" si="495"/>
        <v>0</v>
      </c>
      <c r="F1692" s="48">
        <f t="shared" si="495"/>
        <v>142300</v>
      </c>
    </row>
    <row r="1693" spans="1:6" ht="12" customHeight="1" x14ac:dyDescent="0.3">
      <c r="A1693" s="45"/>
      <c r="B1693" s="49">
        <v>1000</v>
      </c>
      <c r="C1693" s="50" t="s">
        <v>73</v>
      </c>
      <c r="D1693" s="48">
        <f t="shared" ref="D1693:F1693" si="496">SUM(D1694:D1695)</f>
        <v>0</v>
      </c>
      <c r="E1693" s="48">
        <f t="shared" si="496"/>
        <v>0</v>
      </c>
      <c r="F1693" s="48">
        <f t="shared" si="496"/>
        <v>0</v>
      </c>
    </row>
    <row r="1694" spans="1:6" ht="12" customHeight="1" x14ac:dyDescent="0.3">
      <c r="A1694" s="45"/>
      <c r="B1694" s="52">
        <v>1100</v>
      </c>
      <c r="C1694" s="53" t="s">
        <v>74</v>
      </c>
      <c r="D1694" s="54"/>
      <c r="E1694" s="54"/>
      <c r="F1694" s="54">
        <f>D1694+E1694</f>
        <v>0</v>
      </c>
    </row>
    <row r="1695" spans="1:6" ht="12" hidden="1" customHeight="1" outlineLevel="1" x14ac:dyDescent="0.3">
      <c r="A1695" s="45"/>
      <c r="B1695" s="52">
        <v>1200</v>
      </c>
      <c r="C1695" s="55" t="s">
        <v>75</v>
      </c>
      <c r="D1695" s="54"/>
      <c r="E1695" s="54"/>
      <c r="F1695" s="54"/>
    </row>
    <row r="1696" spans="1:6" ht="12" hidden="1" customHeight="1" outlineLevel="1" x14ac:dyDescent="0.3">
      <c r="A1696" s="56"/>
      <c r="B1696" s="57">
        <v>2000</v>
      </c>
      <c r="C1696" s="58" t="s">
        <v>76</v>
      </c>
      <c r="D1696" s="78">
        <f t="shared" ref="D1696:F1696" si="497">SUM(D1697:D1701)</f>
        <v>0</v>
      </c>
      <c r="E1696" s="78">
        <f t="shared" si="497"/>
        <v>0</v>
      </c>
      <c r="F1696" s="78">
        <f t="shared" si="497"/>
        <v>0</v>
      </c>
    </row>
    <row r="1697" spans="1:6" ht="12" hidden="1" customHeight="1" outlineLevel="1" x14ac:dyDescent="0.3">
      <c r="A1697" s="56"/>
      <c r="B1697" s="60">
        <v>2100</v>
      </c>
      <c r="C1697" s="61" t="s">
        <v>77</v>
      </c>
      <c r="D1697" s="62"/>
      <c r="E1697" s="62"/>
      <c r="F1697" s="62"/>
    </row>
    <row r="1698" spans="1:6" ht="12" hidden="1" customHeight="1" outlineLevel="1" x14ac:dyDescent="0.3">
      <c r="A1698" s="56"/>
      <c r="B1698" s="60">
        <v>2200</v>
      </c>
      <c r="C1698" s="61" t="s">
        <v>78</v>
      </c>
      <c r="D1698" s="62"/>
      <c r="E1698" s="62"/>
      <c r="F1698" s="62"/>
    </row>
    <row r="1699" spans="1:6" ht="12" hidden="1" customHeight="1" outlineLevel="1" x14ac:dyDescent="0.3">
      <c r="A1699" s="56"/>
      <c r="B1699" s="60">
        <v>2300</v>
      </c>
      <c r="C1699" s="61" t="s">
        <v>79</v>
      </c>
      <c r="D1699" s="62"/>
      <c r="E1699" s="62"/>
      <c r="F1699" s="62"/>
    </row>
    <row r="1700" spans="1:6" ht="12" hidden="1" customHeight="1" outlineLevel="1" x14ac:dyDescent="0.3">
      <c r="A1700" s="56"/>
      <c r="B1700" s="60">
        <v>2400</v>
      </c>
      <c r="C1700" s="61" t="s">
        <v>80</v>
      </c>
      <c r="D1700" s="62"/>
      <c r="E1700" s="62"/>
      <c r="F1700" s="62"/>
    </row>
    <row r="1701" spans="1:6" ht="12" hidden="1" customHeight="1" outlineLevel="1" x14ac:dyDescent="0.3">
      <c r="A1701" s="56"/>
      <c r="B1701" s="60">
        <v>2500</v>
      </c>
      <c r="C1701" s="61" t="s">
        <v>81</v>
      </c>
      <c r="D1701" s="62"/>
      <c r="E1701" s="62"/>
      <c r="F1701" s="62"/>
    </row>
    <row r="1702" spans="1:6" ht="12" customHeight="1" collapsed="1" x14ac:dyDescent="0.3">
      <c r="A1702" s="56"/>
      <c r="B1702" s="17">
        <v>3000</v>
      </c>
      <c r="C1702" s="63" t="s">
        <v>82</v>
      </c>
      <c r="D1702" s="78">
        <f t="shared" ref="D1702:F1702" si="498">SUM(D1703:D1704)</f>
        <v>142300</v>
      </c>
      <c r="E1702" s="78">
        <f t="shared" si="498"/>
        <v>0</v>
      </c>
      <c r="F1702" s="78">
        <f t="shared" si="498"/>
        <v>142300</v>
      </c>
    </row>
    <row r="1703" spans="1:6" ht="12" customHeight="1" x14ac:dyDescent="0.3">
      <c r="A1703" s="56"/>
      <c r="B1703" s="60">
        <v>3200</v>
      </c>
      <c r="C1703" s="61" t="s">
        <v>83</v>
      </c>
      <c r="D1703" s="62">
        <v>142300</v>
      </c>
      <c r="E1703" s="62"/>
      <c r="F1703" s="62">
        <f>D1703+E1703</f>
        <v>142300</v>
      </c>
    </row>
    <row r="1704" spans="1:6" ht="12" hidden="1" customHeight="1" outlineLevel="1" x14ac:dyDescent="0.3">
      <c r="A1704" s="56"/>
      <c r="B1704" s="60">
        <v>3300</v>
      </c>
      <c r="C1704" s="61" t="s">
        <v>84</v>
      </c>
      <c r="D1704" s="62"/>
      <c r="E1704" s="62"/>
      <c r="F1704" s="62"/>
    </row>
    <row r="1705" spans="1:6" ht="12" hidden="1" customHeight="1" outlineLevel="1" x14ac:dyDescent="0.3">
      <c r="A1705" s="56"/>
      <c r="B1705" s="17">
        <v>4000</v>
      </c>
      <c r="C1705" s="64" t="s">
        <v>85</v>
      </c>
      <c r="D1705" s="78">
        <f t="shared" ref="D1705:F1705" si="499">SUM(D1706:D1707)</f>
        <v>0</v>
      </c>
      <c r="E1705" s="78">
        <f t="shared" si="499"/>
        <v>0</v>
      </c>
      <c r="F1705" s="78">
        <f t="shared" si="499"/>
        <v>0</v>
      </c>
    </row>
    <row r="1706" spans="1:6" ht="12" hidden="1" customHeight="1" outlineLevel="1" x14ac:dyDescent="0.3">
      <c r="A1706" s="56"/>
      <c r="B1706" s="60">
        <v>4200</v>
      </c>
      <c r="C1706" s="65" t="s">
        <v>86</v>
      </c>
      <c r="D1706" s="62"/>
      <c r="E1706" s="62"/>
      <c r="F1706" s="62"/>
    </row>
    <row r="1707" spans="1:6" ht="12" hidden="1" customHeight="1" outlineLevel="1" x14ac:dyDescent="0.3">
      <c r="A1707" s="56"/>
      <c r="B1707" s="60">
        <v>4300</v>
      </c>
      <c r="C1707" s="65" t="s">
        <v>87</v>
      </c>
      <c r="D1707" s="62"/>
      <c r="E1707" s="62"/>
      <c r="F1707" s="62"/>
    </row>
    <row r="1708" spans="1:6" ht="12" hidden="1" customHeight="1" outlineLevel="1" x14ac:dyDescent="0.3">
      <c r="A1708" s="56"/>
      <c r="B1708" s="17">
        <v>5000</v>
      </c>
      <c r="C1708" s="18" t="s">
        <v>88</v>
      </c>
      <c r="D1708" s="78">
        <f t="shared" ref="D1708:F1708" si="500">SUM(D1709:D1711)</f>
        <v>0</v>
      </c>
      <c r="E1708" s="78">
        <f t="shared" si="500"/>
        <v>0</v>
      </c>
      <c r="F1708" s="78">
        <f t="shared" si="500"/>
        <v>0</v>
      </c>
    </row>
    <row r="1709" spans="1:6" ht="12" hidden="1" customHeight="1" outlineLevel="1" x14ac:dyDescent="0.3">
      <c r="A1709" s="56"/>
      <c r="B1709" s="60">
        <v>5100</v>
      </c>
      <c r="C1709" s="66" t="s">
        <v>89</v>
      </c>
      <c r="D1709" s="78"/>
      <c r="E1709" s="78"/>
      <c r="F1709" s="78"/>
    </row>
    <row r="1710" spans="1:6" ht="12" hidden="1" customHeight="1" outlineLevel="1" x14ac:dyDescent="0.3">
      <c r="A1710" s="56"/>
      <c r="B1710" s="60">
        <v>5200</v>
      </c>
      <c r="C1710" s="66" t="s">
        <v>90</v>
      </c>
      <c r="D1710" s="78"/>
      <c r="E1710" s="78"/>
      <c r="F1710" s="78"/>
    </row>
    <row r="1711" spans="1:6" ht="12" hidden="1" customHeight="1" outlineLevel="1" x14ac:dyDescent="0.3">
      <c r="A1711" s="56"/>
      <c r="B1711" s="60">
        <v>5300</v>
      </c>
      <c r="C1711" s="67" t="s">
        <v>91</v>
      </c>
      <c r="D1711" s="78"/>
      <c r="E1711" s="78"/>
      <c r="F1711" s="78"/>
    </row>
    <row r="1712" spans="1:6" ht="12" hidden="1" customHeight="1" outlineLevel="1" x14ac:dyDescent="0.3">
      <c r="A1712" s="56"/>
      <c r="B1712" s="17">
        <v>6000</v>
      </c>
      <c r="C1712" s="18" t="s">
        <v>92</v>
      </c>
      <c r="D1712" s="78">
        <f t="shared" ref="D1712:F1712" si="501">SUM(D1713:D1716)</f>
        <v>0</v>
      </c>
      <c r="E1712" s="78">
        <f t="shared" si="501"/>
        <v>0</v>
      </c>
      <c r="F1712" s="78">
        <f t="shared" si="501"/>
        <v>0</v>
      </c>
    </row>
    <row r="1713" spans="1:6" ht="12" hidden="1" customHeight="1" outlineLevel="1" x14ac:dyDescent="0.3">
      <c r="A1713" s="56"/>
      <c r="B1713" s="60">
        <v>6200</v>
      </c>
      <c r="C1713" s="66" t="s">
        <v>93</v>
      </c>
      <c r="D1713" s="62"/>
      <c r="E1713" s="62"/>
      <c r="F1713" s="62"/>
    </row>
    <row r="1714" spans="1:6" ht="12" hidden="1" customHeight="1" outlineLevel="1" x14ac:dyDescent="0.3">
      <c r="A1714" s="56"/>
      <c r="B1714" s="60">
        <v>6300</v>
      </c>
      <c r="C1714" s="66" t="s">
        <v>94</v>
      </c>
      <c r="D1714" s="62"/>
      <c r="E1714" s="62"/>
      <c r="F1714" s="62"/>
    </row>
    <row r="1715" spans="1:6" ht="12" hidden="1" customHeight="1" outlineLevel="1" x14ac:dyDescent="0.3">
      <c r="A1715" s="56"/>
      <c r="B1715" s="60">
        <v>6400</v>
      </c>
      <c r="C1715" s="66" t="s">
        <v>95</v>
      </c>
      <c r="D1715" s="62"/>
      <c r="E1715" s="62"/>
      <c r="F1715" s="62"/>
    </row>
    <row r="1716" spans="1:6" ht="12" hidden="1" customHeight="1" outlineLevel="1" x14ac:dyDescent="0.3">
      <c r="A1716" s="56"/>
      <c r="B1716" s="60">
        <v>6500</v>
      </c>
      <c r="C1716" s="67" t="s">
        <v>96</v>
      </c>
      <c r="D1716" s="62"/>
      <c r="E1716" s="62"/>
      <c r="F1716" s="62"/>
    </row>
    <row r="1717" spans="1:6" ht="12" hidden="1" customHeight="1" outlineLevel="1" x14ac:dyDescent="0.3">
      <c r="A1717" s="56"/>
      <c r="B1717" s="17">
        <v>7000</v>
      </c>
      <c r="C1717" s="18" t="s">
        <v>97</v>
      </c>
      <c r="D1717" s="78">
        <f t="shared" ref="D1717:F1717" si="502">SUM(D1718:D1720)</f>
        <v>0</v>
      </c>
      <c r="E1717" s="78">
        <f t="shared" si="502"/>
        <v>0</v>
      </c>
      <c r="F1717" s="78">
        <f t="shared" si="502"/>
        <v>0</v>
      </c>
    </row>
    <row r="1718" spans="1:6" ht="12" hidden="1" customHeight="1" outlineLevel="1" x14ac:dyDescent="0.3">
      <c r="A1718" s="56"/>
      <c r="B1718" s="68">
        <v>7200</v>
      </c>
      <c r="C1718" s="69" t="s">
        <v>98</v>
      </c>
      <c r="D1718" s="62"/>
      <c r="E1718" s="62"/>
      <c r="F1718" s="62"/>
    </row>
    <row r="1719" spans="1:6" ht="12" hidden="1" customHeight="1" outlineLevel="1" x14ac:dyDescent="0.3">
      <c r="A1719" s="56"/>
      <c r="B1719" s="68">
        <v>7500</v>
      </c>
      <c r="C1719" s="69" t="s">
        <v>99</v>
      </c>
      <c r="D1719" s="62"/>
      <c r="E1719" s="62"/>
      <c r="F1719" s="62"/>
    </row>
    <row r="1720" spans="1:6" ht="12" hidden="1" customHeight="1" outlineLevel="1" x14ac:dyDescent="0.3">
      <c r="A1720" s="56"/>
      <c r="B1720" s="68">
        <v>7700</v>
      </c>
      <c r="C1720" s="69" t="s">
        <v>100</v>
      </c>
      <c r="D1720" s="62"/>
      <c r="E1720" s="62"/>
      <c r="F1720" s="62"/>
    </row>
    <row r="1721" spans="1:6" ht="12" hidden="1" customHeight="1" outlineLevel="1" x14ac:dyDescent="0.3">
      <c r="A1721" s="56"/>
      <c r="B1721" s="70">
        <v>8000</v>
      </c>
      <c r="C1721" s="71" t="s">
        <v>101</v>
      </c>
      <c r="D1721" s="78">
        <f t="shared" ref="D1721:F1721" si="503">SUM(D1722:D1724)</f>
        <v>0</v>
      </c>
      <c r="E1721" s="78">
        <f t="shared" si="503"/>
        <v>0</v>
      </c>
      <c r="F1721" s="78">
        <f t="shared" si="503"/>
        <v>0</v>
      </c>
    </row>
    <row r="1722" spans="1:6" ht="12" hidden="1" customHeight="1" outlineLevel="1" x14ac:dyDescent="0.3">
      <c r="A1722" s="56"/>
      <c r="B1722" s="72">
        <v>8100</v>
      </c>
      <c r="C1722" s="73" t="s">
        <v>102</v>
      </c>
      <c r="D1722" s="78"/>
      <c r="E1722" s="78"/>
      <c r="F1722" s="78"/>
    </row>
    <row r="1723" spans="1:6" ht="12" hidden="1" customHeight="1" outlineLevel="1" x14ac:dyDescent="0.3">
      <c r="A1723" s="56"/>
      <c r="B1723" s="72">
        <v>8600</v>
      </c>
      <c r="C1723" s="73" t="s">
        <v>103</v>
      </c>
      <c r="D1723" s="78"/>
      <c r="E1723" s="78"/>
      <c r="F1723" s="78"/>
    </row>
    <row r="1724" spans="1:6" ht="12" hidden="1" customHeight="1" outlineLevel="1" x14ac:dyDescent="0.3">
      <c r="A1724" s="56"/>
      <c r="B1724" s="72">
        <v>8900</v>
      </c>
      <c r="C1724" s="73" t="s">
        <v>104</v>
      </c>
      <c r="D1724" s="78"/>
      <c r="E1724" s="78"/>
      <c r="F1724" s="78"/>
    </row>
    <row r="1725" spans="1:6" ht="12" customHeight="1" collapsed="1" x14ac:dyDescent="0.3">
      <c r="A1725" s="90" t="s">
        <v>203</v>
      </c>
      <c r="B1725" s="91"/>
      <c r="C1725" s="92" t="s">
        <v>204</v>
      </c>
      <c r="D1725" s="93">
        <f t="shared" ref="D1725:F1725" si="504">D1726+D1742+D1755</f>
        <v>646135</v>
      </c>
      <c r="E1725" s="93">
        <f t="shared" si="504"/>
        <v>0</v>
      </c>
      <c r="F1725" s="93">
        <f t="shared" si="504"/>
        <v>646135</v>
      </c>
    </row>
    <row r="1726" spans="1:6" ht="12" customHeight="1" x14ac:dyDescent="0.3">
      <c r="A1726" s="45"/>
      <c r="B1726" s="46"/>
      <c r="C1726" s="47" t="s">
        <v>72</v>
      </c>
      <c r="D1726" s="48">
        <f t="shared" ref="D1726:F1726" si="505">D1727+D1730+D1736+D1739+D1746+D1751</f>
        <v>646135</v>
      </c>
      <c r="E1726" s="48">
        <f t="shared" si="505"/>
        <v>0</v>
      </c>
      <c r="F1726" s="48">
        <f t="shared" si="505"/>
        <v>646135</v>
      </c>
    </row>
    <row r="1727" spans="1:6" ht="12.75" customHeight="1" x14ac:dyDescent="0.3">
      <c r="A1727" s="45"/>
      <c r="B1727" s="49">
        <v>1000</v>
      </c>
      <c r="C1727" s="50" t="s">
        <v>73</v>
      </c>
      <c r="D1727" s="48">
        <f t="shared" ref="D1727:F1727" si="506">SUM(D1728:D1729)</f>
        <v>3800</v>
      </c>
      <c r="E1727" s="48">
        <f t="shared" si="506"/>
        <v>0</v>
      </c>
      <c r="F1727" s="48">
        <f t="shared" si="506"/>
        <v>3800</v>
      </c>
    </row>
    <row r="1728" spans="1:6" ht="12.75" customHeight="1" x14ac:dyDescent="0.3">
      <c r="A1728" s="45"/>
      <c r="B1728" s="52">
        <v>1100</v>
      </c>
      <c r="C1728" s="53" t="s">
        <v>74</v>
      </c>
      <c r="D1728" s="54">
        <v>3800</v>
      </c>
      <c r="E1728" s="54"/>
      <c r="F1728" s="54">
        <f>D1728+E1728</f>
        <v>3800</v>
      </c>
    </row>
    <row r="1729" spans="1:6" ht="12.75" customHeight="1" x14ac:dyDescent="0.3">
      <c r="A1729" s="45"/>
      <c r="B1729" s="52">
        <v>1200</v>
      </c>
      <c r="C1729" s="55" t="s">
        <v>75</v>
      </c>
      <c r="D1729" s="54"/>
      <c r="E1729" s="54"/>
      <c r="F1729" s="54">
        <f>D1729+E1729</f>
        <v>0</v>
      </c>
    </row>
    <row r="1730" spans="1:6" ht="12" customHeight="1" x14ac:dyDescent="0.3">
      <c r="A1730" s="56"/>
      <c r="B1730" s="57">
        <v>2000</v>
      </c>
      <c r="C1730" s="58" t="s">
        <v>76</v>
      </c>
      <c r="D1730" s="78">
        <f t="shared" ref="D1730:F1730" si="507">SUM(D1731:D1735)</f>
        <v>559835</v>
      </c>
      <c r="E1730" s="78">
        <f t="shared" si="507"/>
        <v>0</v>
      </c>
      <c r="F1730" s="78">
        <f t="shared" si="507"/>
        <v>559835</v>
      </c>
    </row>
    <row r="1731" spans="1:6" ht="12" customHeight="1" x14ac:dyDescent="0.3">
      <c r="A1731" s="56"/>
      <c r="B1731" s="60">
        <v>2100</v>
      </c>
      <c r="C1731" s="61" t="s">
        <v>77</v>
      </c>
      <c r="D1731" s="62"/>
      <c r="E1731" s="62"/>
      <c r="F1731" s="62">
        <f t="shared" ref="F1731:F1735" si="508">D1731+E1731</f>
        <v>0</v>
      </c>
    </row>
    <row r="1732" spans="1:6" ht="12" customHeight="1" x14ac:dyDescent="0.3">
      <c r="A1732" s="56"/>
      <c r="B1732" s="60">
        <v>2200</v>
      </c>
      <c r="C1732" s="61" t="s">
        <v>78</v>
      </c>
      <c r="D1732" s="62">
        <v>559835</v>
      </c>
      <c r="E1732" s="62"/>
      <c r="F1732" s="62">
        <f t="shared" si="508"/>
        <v>559835</v>
      </c>
    </row>
    <row r="1733" spans="1:6" ht="12" customHeight="1" x14ac:dyDescent="0.3">
      <c r="A1733" s="56"/>
      <c r="B1733" s="60">
        <v>2300</v>
      </c>
      <c r="C1733" s="61" t="s">
        <v>79</v>
      </c>
      <c r="D1733" s="62"/>
      <c r="E1733" s="62"/>
      <c r="F1733" s="62">
        <f t="shared" si="508"/>
        <v>0</v>
      </c>
    </row>
    <row r="1734" spans="1:6" ht="12" hidden="1" customHeight="1" outlineLevel="1" x14ac:dyDescent="0.3">
      <c r="A1734" s="56"/>
      <c r="B1734" s="60">
        <v>2400</v>
      </c>
      <c r="C1734" s="61" t="s">
        <v>80</v>
      </c>
      <c r="D1734" s="62"/>
      <c r="E1734" s="62"/>
      <c r="F1734" s="62">
        <f t="shared" si="508"/>
        <v>0</v>
      </c>
    </row>
    <row r="1735" spans="1:6" ht="12" customHeight="1" collapsed="1" x14ac:dyDescent="0.3">
      <c r="A1735" s="56"/>
      <c r="B1735" s="60">
        <v>2500</v>
      </c>
      <c r="C1735" s="61" t="s">
        <v>81</v>
      </c>
      <c r="D1735" s="62"/>
      <c r="E1735" s="62"/>
      <c r="F1735" s="62">
        <f t="shared" si="508"/>
        <v>0</v>
      </c>
    </row>
    <row r="1736" spans="1:6" ht="12" customHeight="1" x14ac:dyDescent="0.3">
      <c r="A1736" s="56"/>
      <c r="B1736" s="17">
        <v>3000</v>
      </c>
      <c r="C1736" s="63" t="s">
        <v>82</v>
      </c>
      <c r="D1736" s="78">
        <f t="shared" ref="D1736:F1736" si="509">SUM(D1737:D1738)</f>
        <v>82500</v>
      </c>
      <c r="E1736" s="78">
        <f t="shared" si="509"/>
        <v>0</v>
      </c>
      <c r="F1736" s="78">
        <f t="shared" si="509"/>
        <v>82500</v>
      </c>
    </row>
    <row r="1737" spans="1:6" ht="12" customHeight="1" x14ac:dyDescent="0.3">
      <c r="A1737" s="56"/>
      <c r="B1737" s="60">
        <v>3200</v>
      </c>
      <c r="C1737" s="61" t="s">
        <v>83</v>
      </c>
      <c r="D1737" s="62">
        <v>82500</v>
      </c>
      <c r="E1737" s="62"/>
      <c r="F1737" s="62">
        <f>D1737+E1737</f>
        <v>82500</v>
      </c>
    </row>
    <row r="1738" spans="1:6" ht="12" hidden="1" customHeight="1" outlineLevel="1" x14ac:dyDescent="0.3">
      <c r="A1738" s="56"/>
      <c r="B1738" s="60">
        <v>3300</v>
      </c>
      <c r="C1738" s="61" t="s">
        <v>84</v>
      </c>
      <c r="D1738" s="62"/>
      <c r="E1738" s="62"/>
      <c r="F1738" s="62"/>
    </row>
    <row r="1739" spans="1:6" ht="12" hidden="1" customHeight="1" outlineLevel="1" x14ac:dyDescent="0.3">
      <c r="A1739" s="56"/>
      <c r="B1739" s="17">
        <v>4000</v>
      </c>
      <c r="C1739" s="64" t="s">
        <v>85</v>
      </c>
      <c r="D1739" s="78">
        <f t="shared" ref="D1739:F1739" si="510">SUM(D1740:D1741)</f>
        <v>0</v>
      </c>
      <c r="E1739" s="78">
        <f t="shared" si="510"/>
        <v>0</v>
      </c>
      <c r="F1739" s="78">
        <f t="shared" si="510"/>
        <v>0</v>
      </c>
    </row>
    <row r="1740" spans="1:6" ht="12" hidden="1" customHeight="1" outlineLevel="1" x14ac:dyDescent="0.3">
      <c r="A1740" s="56"/>
      <c r="B1740" s="60">
        <v>4200</v>
      </c>
      <c r="C1740" s="65" t="s">
        <v>86</v>
      </c>
      <c r="D1740" s="62"/>
      <c r="E1740" s="62"/>
      <c r="F1740" s="62"/>
    </row>
    <row r="1741" spans="1:6" ht="12" hidden="1" customHeight="1" outlineLevel="1" x14ac:dyDescent="0.3">
      <c r="A1741" s="56"/>
      <c r="B1741" s="60">
        <v>4300</v>
      </c>
      <c r="C1741" s="65" t="s">
        <v>87</v>
      </c>
      <c r="D1741" s="62"/>
      <c r="E1741" s="62"/>
      <c r="F1741" s="62"/>
    </row>
    <row r="1742" spans="1:6" ht="12" customHeight="1" collapsed="1" x14ac:dyDescent="0.3">
      <c r="A1742" s="56"/>
      <c r="B1742" s="17">
        <v>5000</v>
      </c>
      <c r="C1742" s="18" t="s">
        <v>88</v>
      </c>
      <c r="D1742" s="78">
        <f t="shared" ref="D1742:F1742" si="511">SUM(D1743:D1745)</f>
        <v>0</v>
      </c>
      <c r="E1742" s="78">
        <f t="shared" si="511"/>
        <v>0</v>
      </c>
      <c r="F1742" s="78">
        <f t="shared" si="511"/>
        <v>0</v>
      </c>
    </row>
    <row r="1743" spans="1:6" ht="12" customHeight="1" x14ac:dyDescent="0.3">
      <c r="A1743" s="56"/>
      <c r="B1743" s="60">
        <v>5100</v>
      </c>
      <c r="C1743" s="66" t="s">
        <v>89</v>
      </c>
      <c r="D1743" s="78"/>
      <c r="E1743" s="78"/>
      <c r="F1743" s="78">
        <f t="shared" ref="F1743:F1744" si="512">D1743+E1743</f>
        <v>0</v>
      </c>
    </row>
    <row r="1744" spans="1:6" ht="12" customHeight="1" x14ac:dyDescent="0.3">
      <c r="A1744" s="56"/>
      <c r="B1744" s="60">
        <v>5200</v>
      </c>
      <c r="C1744" s="66" t="s">
        <v>90</v>
      </c>
      <c r="D1744" s="62"/>
      <c r="E1744" s="62"/>
      <c r="F1744" s="62">
        <f t="shared" si="512"/>
        <v>0</v>
      </c>
    </row>
    <row r="1745" spans="1:6" ht="12" hidden="1" customHeight="1" outlineLevel="1" x14ac:dyDescent="0.3">
      <c r="A1745" s="56"/>
      <c r="B1745" s="60">
        <v>5300</v>
      </c>
      <c r="C1745" s="67" t="s">
        <v>91</v>
      </c>
      <c r="D1745" s="78"/>
      <c r="E1745" s="78"/>
      <c r="F1745" s="78"/>
    </row>
    <row r="1746" spans="1:6" ht="12" customHeight="1" collapsed="1" x14ac:dyDescent="0.3">
      <c r="A1746" s="56"/>
      <c r="B1746" s="17">
        <v>6000</v>
      </c>
      <c r="C1746" s="18" t="s">
        <v>92</v>
      </c>
      <c r="D1746" s="78">
        <f t="shared" ref="D1746:F1746" si="513">SUM(D1747:D1750)</f>
        <v>0</v>
      </c>
      <c r="E1746" s="78">
        <f t="shared" si="513"/>
        <v>0</v>
      </c>
      <c r="F1746" s="78">
        <f t="shared" si="513"/>
        <v>0</v>
      </c>
    </row>
    <row r="1747" spans="1:6" ht="12" hidden="1" customHeight="1" outlineLevel="1" x14ac:dyDescent="0.3">
      <c r="A1747" s="56"/>
      <c r="B1747" s="60">
        <v>6200</v>
      </c>
      <c r="C1747" s="66" t="s">
        <v>93</v>
      </c>
      <c r="D1747" s="62"/>
      <c r="E1747" s="62"/>
      <c r="F1747" s="62"/>
    </row>
    <row r="1748" spans="1:6" ht="12" hidden="1" customHeight="1" outlineLevel="1" x14ac:dyDescent="0.3">
      <c r="A1748" s="56"/>
      <c r="B1748" s="60">
        <v>6300</v>
      </c>
      <c r="C1748" s="66" t="s">
        <v>94</v>
      </c>
      <c r="D1748" s="62"/>
      <c r="E1748" s="62"/>
      <c r="F1748" s="62"/>
    </row>
    <row r="1749" spans="1:6" ht="12" customHeight="1" collapsed="1" x14ac:dyDescent="0.3">
      <c r="A1749" s="56"/>
      <c r="B1749" s="60">
        <v>6400</v>
      </c>
      <c r="C1749" s="66" t="s">
        <v>95</v>
      </c>
      <c r="D1749" s="62"/>
      <c r="E1749" s="62"/>
      <c r="F1749" s="62">
        <f>D1749+E1749</f>
        <v>0</v>
      </c>
    </row>
    <row r="1750" spans="1:6" ht="12" hidden="1" customHeight="1" outlineLevel="1" x14ac:dyDescent="0.3">
      <c r="A1750" s="56"/>
      <c r="B1750" s="60">
        <v>6500</v>
      </c>
      <c r="C1750" s="67" t="s">
        <v>96</v>
      </c>
      <c r="D1750" s="62"/>
      <c r="E1750" s="62"/>
      <c r="F1750" s="62"/>
    </row>
    <row r="1751" spans="1:6" ht="12" hidden="1" customHeight="1" outlineLevel="1" x14ac:dyDescent="0.3">
      <c r="A1751" s="56"/>
      <c r="B1751" s="17">
        <v>7000</v>
      </c>
      <c r="C1751" s="18" t="s">
        <v>97</v>
      </c>
      <c r="D1751" s="78">
        <f t="shared" ref="D1751:F1751" si="514">SUM(D1752:D1754)</f>
        <v>0</v>
      </c>
      <c r="E1751" s="78">
        <f t="shared" si="514"/>
        <v>0</v>
      </c>
      <c r="F1751" s="78">
        <f t="shared" si="514"/>
        <v>0</v>
      </c>
    </row>
    <row r="1752" spans="1:6" ht="12" hidden="1" customHeight="1" outlineLevel="1" x14ac:dyDescent="0.3">
      <c r="A1752" s="56"/>
      <c r="B1752" s="68">
        <v>7200</v>
      </c>
      <c r="C1752" s="69" t="s">
        <v>98</v>
      </c>
      <c r="D1752" s="62"/>
      <c r="E1752" s="62"/>
      <c r="F1752" s="62"/>
    </row>
    <row r="1753" spans="1:6" ht="12" hidden="1" customHeight="1" outlineLevel="1" x14ac:dyDescent="0.3">
      <c r="A1753" s="56"/>
      <c r="B1753" s="68">
        <v>7500</v>
      </c>
      <c r="C1753" s="69" t="s">
        <v>99</v>
      </c>
      <c r="D1753" s="62"/>
      <c r="E1753" s="62"/>
      <c r="F1753" s="62"/>
    </row>
    <row r="1754" spans="1:6" ht="12" hidden="1" customHeight="1" outlineLevel="1" x14ac:dyDescent="0.3">
      <c r="A1754" s="56"/>
      <c r="B1754" s="68">
        <v>7700</v>
      </c>
      <c r="C1754" s="69" t="s">
        <v>100</v>
      </c>
      <c r="D1754" s="62"/>
      <c r="E1754" s="62"/>
      <c r="F1754" s="62"/>
    </row>
    <row r="1755" spans="1:6" ht="12" hidden="1" customHeight="1" outlineLevel="1" x14ac:dyDescent="0.3">
      <c r="A1755" s="56"/>
      <c r="B1755" s="70">
        <v>8000</v>
      </c>
      <c r="C1755" s="71" t="s">
        <v>101</v>
      </c>
      <c r="D1755" s="78">
        <f t="shared" ref="D1755:F1755" si="515">SUM(D1756:D1758)</f>
        <v>0</v>
      </c>
      <c r="E1755" s="78">
        <f t="shared" si="515"/>
        <v>0</v>
      </c>
      <c r="F1755" s="78">
        <f t="shared" si="515"/>
        <v>0</v>
      </c>
    </row>
    <row r="1756" spans="1:6" ht="12" hidden="1" customHeight="1" outlineLevel="1" x14ac:dyDescent="0.3">
      <c r="A1756" s="56"/>
      <c r="B1756" s="72">
        <v>8100</v>
      </c>
      <c r="C1756" s="73" t="s">
        <v>102</v>
      </c>
      <c r="D1756" s="78"/>
      <c r="E1756" s="78"/>
      <c r="F1756" s="78"/>
    </row>
    <row r="1757" spans="1:6" ht="12" hidden="1" customHeight="1" outlineLevel="1" x14ac:dyDescent="0.3">
      <c r="A1757" s="56"/>
      <c r="B1757" s="72">
        <v>8600</v>
      </c>
      <c r="C1757" s="73" t="s">
        <v>103</v>
      </c>
      <c r="D1757" s="78"/>
      <c r="E1757" s="78"/>
      <c r="F1757" s="78"/>
    </row>
    <row r="1758" spans="1:6" ht="12" hidden="1" customHeight="1" outlineLevel="1" x14ac:dyDescent="0.3">
      <c r="A1758" s="56"/>
      <c r="B1758" s="72">
        <v>8900</v>
      </c>
      <c r="C1758" s="73" t="s">
        <v>104</v>
      </c>
      <c r="D1758" s="78"/>
      <c r="E1758" s="78"/>
      <c r="F1758" s="78"/>
    </row>
    <row r="1759" spans="1:6" ht="28.5" customHeight="1" collapsed="1" x14ac:dyDescent="0.3">
      <c r="A1759" s="74" t="s">
        <v>34</v>
      </c>
      <c r="B1759" s="75"/>
      <c r="C1759" s="101" t="s">
        <v>205</v>
      </c>
      <c r="D1759" s="77">
        <f t="shared" ref="D1759:F1759" si="516">D1760+D1776+D1789</f>
        <v>65400</v>
      </c>
      <c r="E1759" s="77">
        <f t="shared" si="516"/>
        <v>0</v>
      </c>
      <c r="F1759" s="77">
        <f t="shared" si="516"/>
        <v>65400</v>
      </c>
    </row>
    <row r="1760" spans="1:6" ht="12" customHeight="1" x14ac:dyDescent="0.3">
      <c r="A1760" s="45"/>
      <c r="B1760" s="46"/>
      <c r="C1760" s="47" t="s">
        <v>72</v>
      </c>
      <c r="D1760" s="48">
        <f t="shared" ref="D1760:F1760" si="517">D1761+D1764+D1770+D1773+D1780+D1785</f>
        <v>65400</v>
      </c>
      <c r="E1760" s="48">
        <f t="shared" si="517"/>
        <v>0</v>
      </c>
      <c r="F1760" s="48">
        <f t="shared" si="517"/>
        <v>65400</v>
      </c>
    </row>
    <row r="1761" spans="1:6" ht="12" hidden="1" customHeight="1" outlineLevel="1" x14ac:dyDescent="0.3">
      <c r="A1761" s="45"/>
      <c r="B1761" s="49">
        <v>1000</v>
      </c>
      <c r="C1761" s="50" t="s">
        <v>73</v>
      </c>
      <c r="D1761" s="48">
        <f t="shared" ref="D1761:F1761" si="518">SUM(D1762:D1763)</f>
        <v>0</v>
      </c>
      <c r="E1761" s="48">
        <f t="shared" si="518"/>
        <v>0</v>
      </c>
      <c r="F1761" s="48">
        <f t="shared" si="518"/>
        <v>0</v>
      </c>
    </row>
    <row r="1762" spans="1:6" ht="12" hidden="1" customHeight="1" outlineLevel="1" x14ac:dyDescent="0.3">
      <c r="A1762" s="45"/>
      <c r="B1762" s="52">
        <v>1100</v>
      </c>
      <c r="C1762" s="53" t="s">
        <v>74</v>
      </c>
      <c r="D1762" s="54"/>
      <c r="E1762" s="54"/>
      <c r="F1762" s="54"/>
    </row>
    <row r="1763" spans="1:6" ht="12" hidden="1" customHeight="1" outlineLevel="1" x14ac:dyDescent="0.3">
      <c r="A1763" s="45"/>
      <c r="B1763" s="52">
        <v>1200</v>
      </c>
      <c r="C1763" s="55" t="s">
        <v>75</v>
      </c>
      <c r="D1763" s="54"/>
      <c r="E1763" s="54"/>
      <c r="F1763" s="54"/>
    </row>
    <row r="1764" spans="1:6" ht="12" hidden="1" customHeight="1" outlineLevel="1" x14ac:dyDescent="0.3">
      <c r="A1764" s="56"/>
      <c r="B1764" s="57">
        <v>2000</v>
      </c>
      <c r="C1764" s="58" t="s">
        <v>76</v>
      </c>
      <c r="D1764" s="78">
        <f t="shared" ref="D1764:F1764" si="519">SUM(D1765:D1769)</f>
        <v>0</v>
      </c>
      <c r="E1764" s="78">
        <f t="shared" si="519"/>
        <v>0</v>
      </c>
      <c r="F1764" s="78">
        <f t="shared" si="519"/>
        <v>0</v>
      </c>
    </row>
    <row r="1765" spans="1:6" ht="12" hidden="1" customHeight="1" outlineLevel="1" x14ac:dyDescent="0.3">
      <c r="A1765" s="56"/>
      <c r="B1765" s="60">
        <v>2100</v>
      </c>
      <c r="C1765" s="61" t="s">
        <v>77</v>
      </c>
      <c r="D1765" s="62"/>
      <c r="E1765" s="62"/>
      <c r="F1765" s="62"/>
    </row>
    <row r="1766" spans="1:6" ht="12" hidden="1" customHeight="1" outlineLevel="1" x14ac:dyDescent="0.3">
      <c r="A1766" s="56"/>
      <c r="B1766" s="60">
        <v>2200</v>
      </c>
      <c r="C1766" s="61" t="s">
        <v>78</v>
      </c>
      <c r="D1766" s="62"/>
      <c r="E1766" s="62"/>
      <c r="F1766" s="62"/>
    </row>
    <row r="1767" spans="1:6" ht="12" hidden="1" customHeight="1" outlineLevel="1" x14ac:dyDescent="0.3">
      <c r="A1767" s="56"/>
      <c r="B1767" s="60">
        <v>2300</v>
      </c>
      <c r="C1767" s="61" t="s">
        <v>79</v>
      </c>
      <c r="D1767" s="62"/>
      <c r="E1767" s="62"/>
      <c r="F1767" s="62"/>
    </row>
    <row r="1768" spans="1:6" ht="12" hidden="1" customHeight="1" outlineLevel="1" x14ac:dyDescent="0.3">
      <c r="A1768" s="56"/>
      <c r="B1768" s="60">
        <v>2400</v>
      </c>
      <c r="C1768" s="61" t="s">
        <v>80</v>
      </c>
      <c r="D1768" s="62"/>
      <c r="E1768" s="62"/>
      <c r="F1768" s="62"/>
    </row>
    <row r="1769" spans="1:6" ht="12" hidden="1" customHeight="1" outlineLevel="1" x14ac:dyDescent="0.3">
      <c r="A1769" s="56"/>
      <c r="B1769" s="60">
        <v>2500</v>
      </c>
      <c r="C1769" s="61" t="s">
        <v>81</v>
      </c>
      <c r="D1769" s="62"/>
      <c r="E1769" s="62"/>
      <c r="F1769" s="62"/>
    </row>
    <row r="1770" spans="1:6" ht="12" customHeight="1" collapsed="1" x14ac:dyDescent="0.3">
      <c r="A1770" s="56"/>
      <c r="B1770" s="17">
        <v>3000</v>
      </c>
      <c r="C1770" s="63" t="s">
        <v>82</v>
      </c>
      <c r="D1770" s="78">
        <f t="shared" ref="D1770:F1770" si="520">SUM(D1771:D1772)</f>
        <v>65400</v>
      </c>
      <c r="E1770" s="78">
        <f t="shared" si="520"/>
        <v>0</v>
      </c>
      <c r="F1770" s="78">
        <f t="shared" si="520"/>
        <v>65400</v>
      </c>
    </row>
    <row r="1771" spans="1:6" ht="12" customHeight="1" x14ac:dyDescent="0.3">
      <c r="A1771" s="56"/>
      <c r="B1771" s="60">
        <v>3200</v>
      </c>
      <c r="C1771" s="61" t="s">
        <v>83</v>
      </c>
      <c r="D1771" s="62">
        <v>65400</v>
      </c>
      <c r="E1771" s="62"/>
      <c r="F1771" s="62">
        <f>E1771+D1771</f>
        <v>65400</v>
      </c>
    </row>
    <row r="1772" spans="1:6" ht="12" hidden="1" customHeight="1" outlineLevel="1" x14ac:dyDescent="0.3">
      <c r="A1772" s="56"/>
      <c r="B1772" s="60">
        <v>3300</v>
      </c>
      <c r="C1772" s="61" t="s">
        <v>84</v>
      </c>
      <c r="D1772" s="62"/>
      <c r="E1772" s="62"/>
      <c r="F1772" s="62"/>
    </row>
    <row r="1773" spans="1:6" ht="12" hidden="1" customHeight="1" outlineLevel="1" x14ac:dyDescent="0.3">
      <c r="A1773" s="56"/>
      <c r="B1773" s="17">
        <v>4000</v>
      </c>
      <c r="C1773" s="64" t="s">
        <v>85</v>
      </c>
      <c r="D1773" s="78">
        <f t="shared" ref="D1773:F1773" si="521">SUM(D1774:D1775)</f>
        <v>0</v>
      </c>
      <c r="E1773" s="78">
        <f t="shared" si="521"/>
        <v>0</v>
      </c>
      <c r="F1773" s="78">
        <f t="shared" si="521"/>
        <v>0</v>
      </c>
    </row>
    <row r="1774" spans="1:6" ht="12" hidden="1" customHeight="1" outlineLevel="1" x14ac:dyDescent="0.3">
      <c r="A1774" s="56"/>
      <c r="B1774" s="60">
        <v>4200</v>
      </c>
      <c r="C1774" s="65" t="s">
        <v>86</v>
      </c>
      <c r="D1774" s="62"/>
      <c r="E1774" s="62"/>
      <c r="F1774" s="62"/>
    </row>
    <row r="1775" spans="1:6" ht="12" hidden="1" customHeight="1" outlineLevel="1" x14ac:dyDescent="0.3">
      <c r="A1775" s="56"/>
      <c r="B1775" s="60">
        <v>4300</v>
      </c>
      <c r="C1775" s="65" t="s">
        <v>87</v>
      </c>
      <c r="D1775" s="62"/>
      <c r="E1775" s="62"/>
      <c r="F1775" s="62"/>
    </row>
    <row r="1776" spans="1:6" ht="12" hidden="1" customHeight="1" outlineLevel="1" x14ac:dyDescent="0.3">
      <c r="A1776" s="56"/>
      <c r="B1776" s="17">
        <v>5000</v>
      </c>
      <c r="C1776" s="18" t="s">
        <v>88</v>
      </c>
      <c r="D1776" s="78">
        <f t="shared" ref="D1776:F1776" si="522">SUM(D1777:D1779)</f>
        <v>0</v>
      </c>
      <c r="E1776" s="78">
        <f t="shared" si="522"/>
        <v>0</v>
      </c>
      <c r="F1776" s="78">
        <f t="shared" si="522"/>
        <v>0</v>
      </c>
    </row>
    <row r="1777" spans="1:6" ht="12" hidden="1" customHeight="1" outlineLevel="1" x14ac:dyDescent="0.3">
      <c r="A1777" s="56"/>
      <c r="B1777" s="60">
        <v>5100</v>
      </c>
      <c r="C1777" s="66" t="s">
        <v>89</v>
      </c>
      <c r="D1777" s="78"/>
      <c r="E1777" s="78"/>
      <c r="F1777" s="78"/>
    </row>
    <row r="1778" spans="1:6" ht="12" hidden="1" customHeight="1" outlineLevel="1" x14ac:dyDescent="0.3">
      <c r="A1778" s="56"/>
      <c r="B1778" s="60">
        <v>5200</v>
      </c>
      <c r="C1778" s="66" t="s">
        <v>90</v>
      </c>
      <c r="D1778" s="78"/>
      <c r="E1778" s="78"/>
      <c r="F1778" s="78"/>
    </row>
    <row r="1779" spans="1:6" ht="12" hidden="1" customHeight="1" outlineLevel="1" x14ac:dyDescent="0.3">
      <c r="A1779" s="56"/>
      <c r="B1779" s="60">
        <v>5300</v>
      </c>
      <c r="C1779" s="67" t="s">
        <v>91</v>
      </c>
      <c r="D1779" s="78"/>
      <c r="E1779" s="78"/>
      <c r="F1779" s="78"/>
    </row>
    <row r="1780" spans="1:6" ht="12" hidden="1" customHeight="1" outlineLevel="1" x14ac:dyDescent="0.3">
      <c r="A1780" s="56"/>
      <c r="B1780" s="17">
        <v>6000</v>
      </c>
      <c r="C1780" s="18" t="s">
        <v>92</v>
      </c>
      <c r="D1780" s="78">
        <f t="shared" ref="D1780:F1780" si="523">SUM(D1781:D1784)</f>
        <v>0</v>
      </c>
      <c r="E1780" s="78">
        <f t="shared" si="523"/>
        <v>0</v>
      </c>
      <c r="F1780" s="78">
        <f t="shared" si="523"/>
        <v>0</v>
      </c>
    </row>
    <row r="1781" spans="1:6" ht="12" hidden="1" customHeight="1" outlineLevel="1" x14ac:dyDescent="0.3">
      <c r="A1781" s="56"/>
      <c r="B1781" s="60">
        <v>6200</v>
      </c>
      <c r="C1781" s="66" t="s">
        <v>93</v>
      </c>
      <c r="D1781" s="62"/>
      <c r="E1781" s="62"/>
      <c r="F1781" s="62"/>
    </row>
    <row r="1782" spans="1:6" ht="12" hidden="1" customHeight="1" outlineLevel="1" x14ac:dyDescent="0.3">
      <c r="A1782" s="56"/>
      <c r="B1782" s="60">
        <v>6300</v>
      </c>
      <c r="C1782" s="66" t="s">
        <v>94</v>
      </c>
      <c r="D1782" s="62"/>
      <c r="E1782" s="62"/>
      <c r="F1782" s="62"/>
    </row>
    <row r="1783" spans="1:6" ht="12" hidden="1" customHeight="1" outlineLevel="1" x14ac:dyDescent="0.3">
      <c r="A1783" s="56"/>
      <c r="B1783" s="60">
        <v>6400</v>
      </c>
      <c r="C1783" s="66" t="s">
        <v>95</v>
      </c>
      <c r="D1783" s="62"/>
      <c r="E1783" s="62"/>
      <c r="F1783" s="62"/>
    </row>
    <row r="1784" spans="1:6" ht="12" hidden="1" customHeight="1" outlineLevel="1" x14ac:dyDescent="0.3">
      <c r="A1784" s="56"/>
      <c r="B1784" s="60">
        <v>6500</v>
      </c>
      <c r="C1784" s="67" t="s">
        <v>96</v>
      </c>
      <c r="D1784" s="62"/>
      <c r="E1784" s="62"/>
      <c r="F1784" s="62"/>
    </row>
    <row r="1785" spans="1:6" ht="12" hidden="1" customHeight="1" outlineLevel="1" x14ac:dyDescent="0.3">
      <c r="A1785" s="56"/>
      <c r="B1785" s="17">
        <v>7000</v>
      </c>
      <c r="C1785" s="18" t="s">
        <v>97</v>
      </c>
      <c r="D1785" s="78">
        <f t="shared" ref="D1785:F1785" si="524">SUM(D1786:D1788)</f>
        <v>0</v>
      </c>
      <c r="E1785" s="78">
        <f t="shared" si="524"/>
        <v>0</v>
      </c>
      <c r="F1785" s="78">
        <f t="shared" si="524"/>
        <v>0</v>
      </c>
    </row>
    <row r="1786" spans="1:6" ht="12" hidden="1" customHeight="1" outlineLevel="1" x14ac:dyDescent="0.3">
      <c r="A1786" s="56"/>
      <c r="B1786" s="68">
        <v>7200</v>
      </c>
      <c r="C1786" s="69" t="s">
        <v>98</v>
      </c>
      <c r="D1786" s="62"/>
      <c r="E1786" s="62"/>
      <c r="F1786" s="62"/>
    </row>
    <row r="1787" spans="1:6" ht="12" hidden="1" customHeight="1" outlineLevel="1" x14ac:dyDescent="0.3">
      <c r="A1787" s="56"/>
      <c r="B1787" s="68">
        <v>7500</v>
      </c>
      <c r="C1787" s="69" t="s">
        <v>99</v>
      </c>
      <c r="D1787" s="62"/>
      <c r="E1787" s="62"/>
      <c r="F1787" s="62"/>
    </row>
    <row r="1788" spans="1:6" ht="12" hidden="1" customHeight="1" outlineLevel="1" x14ac:dyDescent="0.3">
      <c r="A1788" s="56"/>
      <c r="B1788" s="68">
        <v>7700</v>
      </c>
      <c r="C1788" s="69" t="s">
        <v>100</v>
      </c>
      <c r="D1788" s="62"/>
      <c r="E1788" s="62"/>
      <c r="F1788" s="62"/>
    </row>
    <row r="1789" spans="1:6" ht="12" hidden="1" customHeight="1" outlineLevel="1" x14ac:dyDescent="0.3">
      <c r="A1789" s="56"/>
      <c r="B1789" s="70">
        <v>8000</v>
      </c>
      <c r="C1789" s="71" t="s">
        <v>101</v>
      </c>
      <c r="D1789" s="78">
        <f t="shared" ref="D1789:F1789" si="525">SUM(D1790:D1792)</f>
        <v>0</v>
      </c>
      <c r="E1789" s="78">
        <f t="shared" si="525"/>
        <v>0</v>
      </c>
      <c r="F1789" s="78">
        <f t="shared" si="525"/>
        <v>0</v>
      </c>
    </row>
    <row r="1790" spans="1:6" ht="12" hidden="1" customHeight="1" outlineLevel="1" x14ac:dyDescent="0.3">
      <c r="A1790" s="56"/>
      <c r="B1790" s="72">
        <v>8100</v>
      </c>
      <c r="C1790" s="73" t="s">
        <v>102</v>
      </c>
      <c r="D1790" s="78"/>
      <c r="E1790" s="78"/>
      <c r="F1790" s="78"/>
    </row>
    <row r="1791" spans="1:6" ht="12" hidden="1" customHeight="1" outlineLevel="1" x14ac:dyDescent="0.3">
      <c r="A1791" s="56"/>
      <c r="B1791" s="72">
        <v>8600</v>
      </c>
      <c r="C1791" s="73" t="s">
        <v>103</v>
      </c>
      <c r="D1791" s="78"/>
      <c r="E1791" s="78"/>
      <c r="F1791" s="78"/>
    </row>
    <row r="1792" spans="1:6" ht="12" hidden="1" customHeight="1" outlineLevel="1" x14ac:dyDescent="0.3">
      <c r="A1792" s="56"/>
      <c r="B1792" s="72">
        <v>8900</v>
      </c>
      <c r="C1792" s="73" t="s">
        <v>104</v>
      </c>
      <c r="D1792" s="78"/>
      <c r="E1792" s="78"/>
      <c r="F1792" s="78"/>
    </row>
    <row r="1793" spans="1:6" ht="12" customHeight="1" collapsed="1" x14ac:dyDescent="0.3">
      <c r="A1793" s="74" t="s">
        <v>36</v>
      </c>
      <c r="B1793" s="75"/>
      <c r="C1793" s="76" t="s">
        <v>206</v>
      </c>
      <c r="D1793" s="77">
        <f t="shared" ref="D1793:F1793" si="526">D1794+D1810+D1823</f>
        <v>151833</v>
      </c>
      <c r="E1793" s="77">
        <f t="shared" si="526"/>
        <v>0</v>
      </c>
      <c r="F1793" s="77">
        <f t="shared" si="526"/>
        <v>151833</v>
      </c>
    </row>
    <row r="1794" spans="1:6" ht="12" customHeight="1" x14ac:dyDescent="0.3">
      <c r="A1794" s="45"/>
      <c r="B1794" s="46"/>
      <c r="C1794" s="47" t="s">
        <v>72</v>
      </c>
      <c r="D1794" s="48">
        <f t="shared" ref="D1794:F1794" si="527">D1795+D1798+D1804+D1807+D1814+D1819</f>
        <v>151833</v>
      </c>
      <c r="E1794" s="48">
        <f t="shared" si="527"/>
        <v>0</v>
      </c>
      <c r="F1794" s="48">
        <f t="shared" si="527"/>
        <v>151833</v>
      </c>
    </row>
    <row r="1795" spans="1:6" ht="12" customHeight="1" x14ac:dyDescent="0.3">
      <c r="A1795" s="45"/>
      <c r="B1795" s="49">
        <v>1000</v>
      </c>
      <c r="C1795" s="50" t="s">
        <v>73</v>
      </c>
      <c r="D1795" s="48">
        <f t="shared" ref="D1795:F1795" si="528">SUM(D1796:D1797)</f>
        <v>146162</v>
      </c>
      <c r="E1795" s="48">
        <f t="shared" si="528"/>
        <v>0</v>
      </c>
      <c r="F1795" s="48">
        <f t="shared" si="528"/>
        <v>146162</v>
      </c>
    </row>
    <row r="1796" spans="1:6" ht="12" customHeight="1" x14ac:dyDescent="0.3">
      <c r="A1796" s="45"/>
      <c r="B1796" s="52">
        <v>1100</v>
      </c>
      <c r="C1796" s="53" t="s">
        <v>74</v>
      </c>
      <c r="D1796" s="54">
        <v>112726</v>
      </c>
      <c r="E1796" s="54"/>
      <c r="F1796" s="54">
        <f>D1796+E1796</f>
        <v>112726</v>
      </c>
    </row>
    <row r="1797" spans="1:6" ht="12" customHeight="1" x14ac:dyDescent="0.3">
      <c r="A1797" s="45"/>
      <c r="B1797" s="52">
        <v>1200</v>
      </c>
      <c r="C1797" s="55" t="s">
        <v>75</v>
      </c>
      <c r="D1797" s="54">
        <v>33436</v>
      </c>
      <c r="E1797" s="54"/>
      <c r="F1797" s="54">
        <f>D1797+E1797</f>
        <v>33436</v>
      </c>
    </row>
    <row r="1798" spans="1:6" ht="12" customHeight="1" x14ac:dyDescent="0.3">
      <c r="A1798" s="56"/>
      <c r="B1798" s="57">
        <v>2000</v>
      </c>
      <c r="C1798" s="58" t="s">
        <v>76</v>
      </c>
      <c r="D1798" s="78">
        <f t="shared" ref="D1798:F1798" si="529">SUM(D1799:D1803)</f>
        <v>5671</v>
      </c>
      <c r="E1798" s="78">
        <f t="shared" si="529"/>
        <v>0</v>
      </c>
      <c r="F1798" s="78">
        <f t="shared" si="529"/>
        <v>5671</v>
      </c>
    </row>
    <row r="1799" spans="1:6" ht="12" customHeight="1" x14ac:dyDescent="0.3">
      <c r="A1799" s="56"/>
      <c r="B1799" s="60">
        <v>2100</v>
      </c>
      <c r="C1799" s="61" t="s">
        <v>77</v>
      </c>
      <c r="D1799" s="62">
        <v>525</v>
      </c>
      <c r="E1799" s="62"/>
      <c r="F1799" s="62">
        <f t="shared" ref="F1799:F1809" si="530">D1799+E1799</f>
        <v>525</v>
      </c>
    </row>
    <row r="1800" spans="1:6" ht="12" customHeight="1" x14ac:dyDescent="0.3">
      <c r="A1800" s="56"/>
      <c r="B1800" s="60">
        <v>2200</v>
      </c>
      <c r="C1800" s="61" t="s">
        <v>78</v>
      </c>
      <c r="D1800" s="62">
        <v>4118</v>
      </c>
      <c r="E1800" s="62"/>
      <c r="F1800" s="62">
        <f t="shared" si="530"/>
        <v>4118</v>
      </c>
    </row>
    <row r="1801" spans="1:6" ht="12" customHeight="1" x14ac:dyDescent="0.3">
      <c r="A1801" s="56"/>
      <c r="B1801" s="60">
        <v>2300</v>
      </c>
      <c r="C1801" s="61" t="s">
        <v>79</v>
      </c>
      <c r="D1801" s="62">
        <v>906</v>
      </c>
      <c r="E1801" s="62"/>
      <c r="F1801" s="62">
        <f t="shared" si="530"/>
        <v>906</v>
      </c>
    </row>
    <row r="1802" spans="1:6" ht="12" hidden="1" customHeight="1" outlineLevel="1" x14ac:dyDescent="0.3">
      <c r="A1802" s="56"/>
      <c r="B1802" s="60">
        <v>2400</v>
      </c>
      <c r="C1802" s="61" t="s">
        <v>80</v>
      </c>
      <c r="D1802" s="62"/>
      <c r="E1802" s="62"/>
      <c r="F1802" s="62">
        <f t="shared" si="530"/>
        <v>0</v>
      </c>
    </row>
    <row r="1803" spans="1:6" ht="12" customHeight="1" collapsed="1" x14ac:dyDescent="0.3">
      <c r="A1803" s="56"/>
      <c r="B1803" s="60">
        <v>2500</v>
      </c>
      <c r="C1803" s="61" t="s">
        <v>81</v>
      </c>
      <c r="D1803" s="62">
        <v>122</v>
      </c>
      <c r="E1803" s="62"/>
      <c r="F1803" s="62">
        <f t="shared" si="530"/>
        <v>122</v>
      </c>
    </row>
    <row r="1804" spans="1:6" ht="12" hidden="1" customHeight="1" outlineLevel="1" x14ac:dyDescent="0.3">
      <c r="A1804" s="56"/>
      <c r="B1804" s="17">
        <v>3000</v>
      </c>
      <c r="C1804" s="63" t="s">
        <v>82</v>
      </c>
      <c r="D1804" s="78">
        <f t="shared" ref="D1804:E1804" si="531">SUM(D1805:D1806)</f>
        <v>0</v>
      </c>
      <c r="E1804" s="78">
        <f t="shared" si="531"/>
        <v>0</v>
      </c>
      <c r="F1804" s="62">
        <f t="shared" si="530"/>
        <v>0</v>
      </c>
    </row>
    <row r="1805" spans="1:6" ht="12" hidden="1" customHeight="1" outlineLevel="1" x14ac:dyDescent="0.3">
      <c r="A1805" s="56"/>
      <c r="B1805" s="60">
        <v>3200</v>
      </c>
      <c r="C1805" s="61" t="s">
        <v>83</v>
      </c>
      <c r="D1805" s="62"/>
      <c r="E1805" s="62"/>
      <c r="F1805" s="62">
        <f t="shared" si="530"/>
        <v>0</v>
      </c>
    </row>
    <row r="1806" spans="1:6" ht="12" hidden="1" customHeight="1" outlineLevel="1" x14ac:dyDescent="0.3">
      <c r="A1806" s="56"/>
      <c r="B1806" s="60">
        <v>3300</v>
      </c>
      <c r="C1806" s="61" t="s">
        <v>84</v>
      </c>
      <c r="D1806" s="62"/>
      <c r="E1806" s="62"/>
      <c r="F1806" s="62">
        <f t="shared" si="530"/>
        <v>0</v>
      </c>
    </row>
    <row r="1807" spans="1:6" ht="12" hidden="1" customHeight="1" outlineLevel="1" x14ac:dyDescent="0.3">
      <c r="A1807" s="56"/>
      <c r="B1807" s="17">
        <v>4000</v>
      </c>
      <c r="C1807" s="64" t="s">
        <v>85</v>
      </c>
      <c r="D1807" s="78">
        <f t="shared" ref="D1807:E1807" si="532">SUM(D1808:D1809)</f>
        <v>0</v>
      </c>
      <c r="E1807" s="78">
        <f t="shared" si="532"/>
        <v>0</v>
      </c>
      <c r="F1807" s="62">
        <f t="shared" si="530"/>
        <v>0</v>
      </c>
    </row>
    <row r="1808" spans="1:6" ht="12" hidden="1" customHeight="1" outlineLevel="1" x14ac:dyDescent="0.3">
      <c r="A1808" s="56"/>
      <c r="B1808" s="60">
        <v>4200</v>
      </c>
      <c r="C1808" s="65" t="s">
        <v>86</v>
      </c>
      <c r="D1808" s="62"/>
      <c r="E1808" s="62"/>
      <c r="F1808" s="62">
        <f t="shared" si="530"/>
        <v>0</v>
      </c>
    </row>
    <row r="1809" spans="1:6" ht="12" hidden="1" customHeight="1" outlineLevel="1" x14ac:dyDescent="0.3">
      <c r="A1809" s="56"/>
      <c r="B1809" s="60">
        <v>4300</v>
      </c>
      <c r="C1809" s="65" t="s">
        <v>87</v>
      </c>
      <c r="D1809" s="62"/>
      <c r="E1809" s="62"/>
      <c r="F1809" s="62">
        <f t="shared" si="530"/>
        <v>0</v>
      </c>
    </row>
    <row r="1810" spans="1:6" ht="12" customHeight="1" collapsed="1" x14ac:dyDescent="0.3">
      <c r="A1810" s="56"/>
      <c r="B1810" s="17">
        <v>5000</v>
      </c>
      <c r="C1810" s="18" t="s">
        <v>88</v>
      </c>
      <c r="D1810" s="78">
        <f t="shared" ref="D1810:F1810" si="533">SUM(D1811:D1813)</f>
        <v>0</v>
      </c>
      <c r="E1810" s="78">
        <f t="shared" si="533"/>
        <v>0</v>
      </c>
      <c r="F1810" s="78">
        <f t="shared" si="533"/>
        <v>0</v>
      </c>
    </row>
    <row r="1811" spans="1:6" ht="12" hidden="1" customHeight="1" outlineLevel="1" x14ac:dyDescent="0.3">
      <c r="A1811" s="56"/>
      <c r="B1811" s="60">
        <v>5100</v>
      </c>
      <c r="C1811" s="66" t="s">
        <v>89</v>
      </c>
      <c r="D1811" s="78"/>
      <c r="E1811" s="78"/>
      <c r="F1811" s="78"/>
    </row>
    <row r="1812" spans="1:6" ht="12" customHeight="1" collapsed="1" x14ac:dyDescent="0.3">
      <c r="A1812" s="56"/>
      <c r="B1812" s="60">
        <v>5200</v>
      </c>
      <c r="C1812" s="66" t="s">
        <v>90</v>
      </c>
      <c r="D1812" s="62"/>
      <c r="E1812" s="62"/>
      <c r="F1812" s="62">
        <f>D1812+E1812</f>
        <v>0</v>
      </c>
    </row>
    <row r="1813" spans="1:6" ht="12" hidden="1" customHeight="1" outlineLevel="1" x14ac:dyDescent="0.3">
      <c r="A1813" s="56"/>
      <c r="B1813" s="60">
        <v>5300</v>
      </c>
      <c r="C1813" s="67" t="s">
        <v>91</v>
      </c>
      <c r="D1813" s="78"/>
      <c r="E1813" s="78"/>
      <c r="F1813" s="78"/>
    </row>
    <row r="1814" spans="1:6" ht="12" hidden="1" customHeight="1" outlineLevel="1" x14ac:dyDescent="0.3">
      <c r="A1814" s="56"/>
      <c r="B1814" s="17">
        <v>6000</v>
      </c>
      <c r="C1814" s="18" t="s">
        <v>92</v>
      </c>
      <c r="D1814" s="78">
        <f t="shared" ref="D1814:F1814" si="534">SUM(D1815:D1818)</f>
        <v>0</v>
      </c>
      <c r="E1814" s="78">
        <f t="shared" si="534"/>
        <v>0</v>
      </c>
      <c r="F1814" s="78">
        <f t="shared" si="534"/>
        <v>0</v>
      </c>
    </row>
    <row r="1815" spans="1:6" ht="12" hidden="1" customHeight="1" outlineLevel="1" x14ac:dyDescent="0.3">
      <c r="A1815" s="56"/>
      <c r="B1815" s="60">
        <v>6200</v>
      </c>
      <c r="C1815" s="66" t="s">
        <v>93</v>
      </c>
      <c r="D1815" s="62"/>
      <c r="E1815" s="62"/>
      <c r="F1815" s="62"/>
    </row>
    <row r="1816" spans="1:6" ht="12" hidden="1" customHeight="1" outlineLevel="1" x14ac:dyDescent="0.3">
      <c r="A1816" s="56"/>
      <c r="B1816" s="60">
        <v>6300</v>
      </c>
      <c r="C1816" s="66" t="s">
        <v>94</v>
      </c>
      <c r="D1816" s="62"/>
      <c r="E1816" s="62"/>
      <c r="F1816" s="62"/>
    </row>
    <row r="1817" spans="1:6" ht="12" hidden="1" customHeight="1" outlineLevel="1" x14ac:dyDescent="0.3">
      <c r="A1817" s="56"/>
      <c r="B1817" s="60">
        <v>6400</v>
      </c>
      <c r="C1817" s="66" t="s">
        <v>95</v>
      </c>
      <c r="D1817" s="62"/>
      <c r="E1817" s="62"/>
      <c r="F1817" s="62"/>
    </row>
    <row r="1818" spans="1:6" ht="12" hidden="1" customHeight="1" outlineLevel="1" x14ac:dyDescent="0.3">
      <c r="A1818" s="56"/>
      <c r="B1818" s="60">
        <v>6500</v>
      </c>
      <c r="C1818" s="67" t="s">
        <v>96</v>
      </c>
      <c r="D1818" s="62"/>
      <c r="E1818" s="62"/>
      <c r="F1818" s="62"/>
    </row>
    <row r="1819" spans="1:6" ht="12" hidden="1" customHeight="1" outlineLevel="1" x14ac:dyDescent="0.3">
      <c r="A1819" s="56"/>
      <c r="B1819" s="17">
        <v>7000</v>
      </c>
      <c r="C1819" s="18" t="s">
        <v>97</v>
      </c>
      <c r="D1819" s="78">
        <f t="shared" ref="D1819:F1819" si="535">SUM(D1820:D1822)</f>
        <v>0</v>
      </c>
      <c r="E1819" s="78">
        <f t="shared" si="535"/>
        <v>0</v>
      </c>
      <c r="F1819" s="78">
        <f t="shared" si="535"/>
        <v>0</v>
      </c>
    </row>
    <row r="1820" spans="1:6" ht="12" hidden="1" customHeight="1" outlineLevel="1" x14ac:dyDescent="0.3">
      <c r="A1820" s="56"/>
      <c r="B1820" s="68">
        <v>7200</v>
      </c>
      <c r="C1820" s="69" t="s">
        <v>98</v>
      </c>
      <c r="D1820" s="62"/>
      <c r="E1820" s="62"/>
      <c r="F1820" s="62"/>
    </row>
    <row r="1821" spans="1:6" ht="12" hidden="1" customHeight="1" outlineLevel="1" x14ac:dyDescent="0.3">
      <c r="A1821" s="56"/>
      <c r="B1821" s="68">
        <v>7500</v>
      </c>
      <c r="C1821" s="69" t="s">
        <v>99</v>
      </c>
      <c r="D1821" s="62"/>
      <c r="E1821" s="62"/>
      <c r="F1821" s="62"/>
    </row>
    <row r="1822" spans="1:6" ht="12" hidden="1" customHeight="1" outlineLevel="1" x14ac:dyDescent="0.3">
      <c r="A1822" s="56"/>
      <c r="B1822" s="68">
        <v>7700</v>
      </c>
      <c r="C1822" s="69" t="s">
        <v>100</v>
      </c>
      <c r="D1822" s="62"/>
      <c r="E1822" s="62"/>
      <c r="F1822" s="62"/>
    </row>
    <row r="1823" spans="1:6" ht="12" hidden="1" customHeight="1" outlineLevel="1" x14ac:dyDescent="0.3">
      <c r="A1823" s="56"/>
      <c r="B1823" s="70">
        <v>8000</v>
      </c>
      <c r="C1823" s="71" t="s">
        <v>101</v>
      </c>
      <c r="D1823" s="78">
        <f t="shared" ref="D1823:F1823" si="536">SUM(D1824:D1826)</f>
        <v>0</v>
      </c>
      <c r="E1823" s="78">
        <f t="shared" si="536"/>
        <v>0</v>
      </c>
      <c r="F1823" s="78">
        <f t="shared" si="536"/>
        <v>0</v>
      </c>
    </row>
    <row r="1824" spans="1:6" ht="12" hidden="1" customHeight="1" outlineLevel="1" x14ac:dyDescent="0.3">
      <c r="A1824" s="56"/>
      <c r="B1824" s="72">
        <v>8100</v>
      </c>
      <c r="C1824" s="73" t="s">
        <v>102</v>
      </c>
      <c r="D1824" s="78"/>
      <c r="E1824" s="78"/>
      <c r="F1824" s="78"/>
    </row>
    <row r="1825" spans="1:6" ht="12" hidden="1" customHeight="1" outlineLevel="1" x14ac:dyDescent="0.3">
      <c r="A1825" s="56"/>
      <c r="B1825" s="72">
        <v>8600</v>
      </c>
      <c r="C1825" s="73" t="s">
        <v>103</v>
      </c>
      <c r="D1825" s="78"/>
      <c r="E1825" s="78"/>
      <c r="F1825" s="78"/>
    </row>
    <row r="1826" spans="1:6" ht="12" hidden="1" customHeight="1" outlineLevel="1" x14ac:dyDescent="0.3">
      <c r="A1826" s="56"/>
      <c r="B1826" s="72">
        <v>8900</v>
      </c>
      <c r="C1826" s="73" t="s">
        <v>104</v>
      </c>
      <c r="D1826" s="78"/>
      <c r="E1826" s="78"/>
      <c r="F1826" s="78"/>
    </row>
    <row r="1827" spans="1:6" ht="17.100000000000001" customHeight="1" collapsed="1" x14ac:dyDescent="0.3">
      <c r="A1827" s="96" t="s">
        <v>207</v>
      </c>
      <c r="B1827" s="97"/>
      <c r="C1827" s="98" t="s">
        <v>208</v>
      </c>
      <c r="D1827" s="44">
        <f t="shared" ref="D1827:F1827" si="537">D1828+D1844+D1857+D1861</f>
        <v>64198743</v>
      </c>
      <c r="E1827" s="44">
        <f t="shared" si="537"/>
        <v>-398195</v>
      </c>
      <c r="F1827" s="44">
        <f t="shared" si="537"/>
        <v>63800548</v>
      </c>
    </row>
    <row r="1828" spans="1:6" ht="12" customHeight="1" x14ac:dyDescent="0.3">
      <c r="A1828" s="45"/>
      <c r="B1828" s="46"/>
      <c r="C1828" s="47" t="s">
        <v>72</v>
      </c>
      <c r="D1828" s="48">
        <f t="shared" ref="D1828:F1828" si="538">D1829+D1832+D1838+D1841+D1848+D1853</f>
        <v>59591740</v>
      </c>
      <c r="E1828" s="48">
        <f t="shared" si="538"/>
        <v>445935</v>
      </c>
      <c r="F1828" s="48">
        <f t="shared" si="538"/>
        <v>60037675</v>
      </c>
    </row>
    <row r="1829" spans="1:6" ht="12" customHeight="1" x14ac:dyDescent="0.3">
      <c r="A1829" s="45"/>
      <c r="B1829" s="49">
        <v>1000</v>
      </c>
      <c r="C1829" s="50" t="s">
        <v>73</v>
      </c>
      <c r="D1829" s="51">
        <f t="shared" ref="D1829:F1844" si="539">D1865+D1899+D2037+D2071+D2275+D2105+D2003</f>
        <v>48000521</v>
      </c>
      <c r="E1829" s="51">
        <f t="shared" si="539"/>
        <v>41767</v>
      </c>
      <c r="F1829" s="51">
        <f t="shared" si="539"/>
        <v>48042288</v>
      </c>
    </row>
    <row r="1830" spans="1:6" ht="12" customHeight="1" x14ac:dyDescent="0.3">
      <c r="A1830" s="45"/>
      <c r="B1830" s="52">
        <v>1100</v>
      </c>
      <c r="C1830" s="53" t="s">
        <v>74</v>
      </c>
      <c r="D1830" s="54">
        <f t="shared" si="539"/>
        <v>38235895</v>
      </c>
      <c r="E1830" s="54">
        <f t="shared" si="539"/>
        <v>36674</v>
      </c>
      <c r="F1830" s="54">
        <f t="shared" si="539"/>
        <v>38272569</v>
      </c>
    </row>
    <row r="1831" spans="1:6" ht="12" customHeight="1" x14ac:dyDescent="0.3">
      <c r="A1831" s="45"/>
      <c r="B1831" s="52">
        <v>1200</v>
      </c>
      <c r="C1831" s="55" t="s">
        <v>75</v>
      </c>
      <c r="D1831" s="54">
        <f t="shared" si="539"/>
        <v>9764626</v>
      </c>
      <c r="E1831" s="54">
        <f t="shared" si="539"/>
        <v>5093</v>
      </c>
      <c r="F1831" s="54">
        <f t="shared" si="539"/>
        <v>9769719</v>
      </c>
    </row>
    <row r="1832" spans="1:6" ht="12" customHeight="1" x14ac:dyDescent="0.3">
      <c r="A1832" s="56"/>
      <c r="B1832" s="57">
        <v>2000</v>
      </c>
      <c r="C1832" s="58" t="s">
        <v>76</v>
      </c>
      <c r="D1832" s="59">
        <f t="shared" si="539"/>
        <v>10108198</v>
      </c>
      <c r="E1832" s="59">
        <f t="shared" si="539"/>
        <v>373466</v>
      </c>
      <c r="F1832" s="59">
        <f t="shared" si="539"/>
        <v>10481664</v>
      </c>
    </row>
    <row r="1833" spans="1:6" ht="12" customHeight="1" x14ac:dyDescent="0.3">
      <c r="A1833" s="56"/>
      <c r="B1833" s="60">
        <v>2100</v>
      </c>
      <c r="C1833" s="61" t="s">
        <v>77</v>
      </c>
      <c r="D1833" s="62">
        <f>D1869+D1903+D2041+D2075+D2279+D2109+D2007</f>
        <v>340181</v>
      </c>
      <c r="E1833" s="62">
        <f>E1869+E1903+E2041+E2075+E2279+E2109+E2007</f>
        <v>29782</v>
      </c>
      <c r="F1833" s="62">
        <f t="shared" si="539"/>
        <v>369963</v>
      </c>
    </row>
    <row r="1834" spans="1:6" ht="12" customHeight="1" x14ac:dyDescent="0.3">
      <c r="A1834" s="56"/>
      <c r="B1834" s="60">
        <v>2200</v>
      </c>
      <c r="C1834" s="61" t="s">
        <v>78</v>
      </c>
      <c r="D1834" s="62">
        <f t="shared" ref="D1834:F1849" si="540">D1870+D1904+D2042+D2076+D2280+D2110+D2008</f>
        <v>5523213</v>
      </c>
      <c r="E1834" s="62">
        <f t="shared" si="539"/>
        <v>100972</v>
      </c>
      <c r="F1834" s="62">
        <f t="shared" si="539"/>
        <v>5624185</v>
      </c>
    </row>
    <row r="1835" spans="1:6" ht="12" customHeight="1" x14ac:dyDescent="0.3">
      <c r="A1835" s="56"/>
      <c r="B1835" s="60">
        <v>2300</v>
      </c>
      <c r="C1835" s="61" t="s">
        <v>79</v>
      </c>
      <c r="D1835" s="62">
        <f t="shared" si="540"/>
        <v>4202146</v>
      </c>
      <c r="E1835" s="62">
        <f t="shared" si="539"/>
        <v>242617</v>
      </c>
      <c r="F1835" s="62">
        <f t="shared" si="539"/>
        <v>4444763</v>
      </c>
    </row>
    <row r="1836" spans="1:6" ht="12" customHeight="1" x14ac:dyDescent="0.3">
      <c r="A1836" s="56"/>
      <c r="B1836" s="60">
        <v>2400</v>
      </c>
      <c r="C1836" s="61" t="s">
        <v>80</v>
      </c>
      <c r="D1836" s="62">
        <f t="shared" si="540"/>
        <v>3493</v>
      </c>
      <c r="E1836" s="62">
        <f t="shared" si="539"/>
        <v>0</v>
      </c>
      <c r="F1836" s="62">
        <f t="shared" si="539"/>
        <v>3493</v>
      </c>
    </row>
    <row r="1837" spans="1:6" ht="12" customHeight="1" x14ac:dyDescent="0.3">
      <c r="A1837" s="56"/>
      <c r="B1837" s="60">
        <v>2500</v>
      </c>
      <c r="C1837" s="61" t="s">
        <v>81</v>
      </c>
      <c r="D1837" s="62">
        <f t="shared" si="540"/>
        <v>39165</v>
      </c>
      <c r="E1837" s="62">
        <f t="shared" si="539"/>
        <v>95</v>
      </c>
      <c r="F1837" s="62">
        <f t="shared" si="539"/>
        <v>39260</v>
      </c>
    </row>
    <row r="1838" spans="1:6" ht="12" customHeight="1" x14ac:dyDescent="0.3">
      <c r="A1838" s="56"/>
      <c r="B1838" s="17">
        <v>3000</v>
      </c>
      <c r="C1838" s="63" t="s">
        <v>82</v>
      </c>
      <c r="D1838" s="59">
        <f t="shared" si="540"/>
        <v>968761</v>
      </c>
      <c r="E1838" s="59">
        <f t="shared" si="539"/>
        <v>21102</v>
      </c>
      <c r="F1838" s="59">
        <f t="shared" si="539"/>
        <v>989863</v>
      </c>
    </row>
    <row r="1839" spans="1:6" ht="12" customHeight="1" x14ac:dyDescent="0.3">
      <c r="A1839" s="56"/>
      <c r="B1839" s="60">
        <v>3200</v>
      </c>
      <c r="C1839" s="61" t="s">
        <v>83</v>
      </c>
      <c r="D1839" s="62">
        <f t="shared" si="540"/>
        <v>968761</v>
      </c>
      <c r="E1839" s="62">
        <f t="shared" si="539"/>
        <v>21102</v>
      </c>
      <c r="F1839" s="62">
        <f t="shared" si="539"/>
        <v>989863</v>
      </c>
    </row>
    <row r="1840" spans="1:6" ht="12" hidden="1" customHeight="1" outlineLevel="1" x14ac:dyDescent="0.3">
      <c r="A1840" s="56"/>
      <c r="B1840" s="60">
        <v>3300</v>
      </c>
      <c r="C1840" s="61" t="s">
        <v>84</v>
      </c>
      <c r="D1840" s="62">
        <f t="shared" si="540"/>
        <v>0</v>
      </c>
      <c r="E1840" s="62">
        <f t="shared" si="539"/>
        <v>0</v>
      </c>
      <c r="F1840" s="62">
        <f t="shared" si="539"/>
        <v>0</v>
      </c>
    </row>
    <row r="1841" spans="1:6" ht="12" hidden="1" customHeight="1" outlineLevel="1" x14ac:dyDescent="0.3">
      <c r="A1841" s="56"/>
      <c r="B1841" s="17">
        <v>4000</v>
      </c>
      <c r="C1841" s="64" t="s">
        <v>85</v>
      </c>
      <c r="D1841" s="59">
        <f t="shared" si="540"/>
        <v>0</v>
      </c>
      <c r="E1841" s="59">
        <f t="shared" si="539"/>
        <v>0</v>
      </c>
      <c r="F1841" s="59">
        <f t="shared" si="539"/>
        <v>0</v>
      </c>
    </row>
    <row r="1842" spans="1:6" ht="12" hidden="1" customHeight="1" outlineLevel="1" x14ac:dyDescent="0.3">
      <c r="A1842" s="56"/>
      <c r="B1842" s="60">
        <v>4200</v>
      </c>
      <c r="C1842" s="65" t="s">
        <v>86</v>
      </c>
      <c r="D1842" s="62">
        <f t="shared" si="540"/>
        <v>0</v>
      </c>
      <c r="E1842" s="62">
        <f t="shared" si="539"/>
        <v>0</v>
      </c>
      <c r="F1842" s="62">
        <f t="shared" si="539"/>
        <v>0</v>
      </c>
    </row>
    <row r="1843" spans="1:6" ht="12" hidden="1" customHeight="1" outlineLevel="1" x14ac:dyDescent="0.3">
      <c r="A1843" s="56"/>
      <c r="B1843" s="60">
        <v>4300</v>
      </c>
      <c r="C1843" s="65" t="s">
        <v>87</v>
      </c>
      <c r="D1843" s="62">
        <f t="shared" si="540"/>
        <v>0</v>
      </c>
      <c r="E1843" s="62">
        <f t="shared" si="539"/>
        <v>0</v>
      </c>
      <c r="F1843" s="62">
        <f t="shared" si="539"/>
        <v>0</v>
      </c>
    </row>
    <row r="1844" spans="1:6" ht="12" customHeight="1" collapsed="1" x14ac:dyDescent="0.3">
      <c r="A1844" s="56"/>
      <c r="B1844" s="17">
        <v>5000</v>
      </c>
      <c r="C1844" s="18" t="s">
        <v>88</v>
      </c>
      <c r="D1844" s="59">
        <f t="shared" si="540"/>
        <v>4607003</v>
      </c>
      <c r="E1844" s="59">
        <f t="shared" si="539"/>
        <v>-844130</v>
      </c>
      <c r="F1844" s="59">
        <f t="shared" si="539"/>
        <v>3762873</v>
      </c>
    </row>
    <row r="1845" spans="1:6" ht="12" customHeight="1" x14ac:dyDescent="0.3">
      <c r="A1845" s="56"/>
      <c r="B1845" s="60">
        <v>5100</v>
      </c>
      <c r="C1845" s="66" t="s">
        <v>89</v>
      </c>
      <c r="D1845" s="62">
        <f t="shared" si="540"/>
        <v>0</v>
      </c>
      <c r="E1845" s="62">
        <f t="shared" si="540"/>
        <v>2341</v>
      </c>
      <c r="F1845" s="62">
        <f t="shared" si="540"/>
        <v>2341</v>
      </c>
    </row>
    <row r="1846" spans="1:6" ht="12" customHeight="1" x14ac:dyDescent="0.3">
      <c r="A1846" s="56"/>
      <c r="B1846" s="60">
        <v>5200</v>
      </c>
      <c r="C1846" s="66" t="s">
        <v>90</v>
      </c>
      <c r="D1846" s="62">
        <f t="shared" si="540"/>
        <v>4607003</v>
      </c>
      <c r="E1846" s="62">
        <f t="shared" si="540"/>
        <v>-846471</v>
      </c>
      <c r="F1846" s="62">
        <f>F1882+F1916+F2054+F2088+F2292+F2122+F2020</f>
        <v>3760532</v>
      </c>
    </row>
    <row r="1847" spans="1:6" ht="12" hidden="1" customHeight="1" outlineLevel="1" x14ac:dyDescent="0.3">
      <c r="A1847" s="56"/>
      <c r="B1847" s="60">
        <v>5300</v>
      </c>
      <c r="C1847" s="67" t="s">
        <v>91</v>
      </c>
      <c r="D1847" s="62">
        <f t="shared" si="540"/>
        <v>0</v>
      </c>
      <c r="E1847" s="62">
        <f t="shared" si="540"/>
        <v>0</v>
      </c>
      <c r="F1847" s="62">
        <f t="shared" si="540"/>
        <v>0</v>
      </c>
    </row>
    <row r="1848" spans="1:6" ht="12" customHeight="1" collapsed="1" x14ac:dyDescent="0.3">
      <c r="A1848" s="56"/>
      <c r="B1848" s="17">
        <v>6000</v>
      </c>
      <c r="C1848" s="18" t="s">
        <v>92</v>
      </c>
      <c r="D1848" s="59">
        <f t="shared" si="540"/>
        <v>132691</v>
      </c>
      <c r="E1848" s="59">
        <f t="shared" si="540"/>
        <v>390</v>
      </c>
      <c r="F1848" s="59">
        <f t="shared" si="540"/>
        <v>133081</v>
      </c>
    </row>
    <row r="1849" spans="1:6" ht="12" customHeight="1" x14ac:dyDescent="0.3">
      <c r="A1849" s="56"/>
      <c r="B1849" s="60">
        <v>6200</v>
      </c>
      <c r="C1849" s="66" t="s">
        <v>93</v>
      </c>
      <c r="D1849" s="62">
        <f t="shared" si="540"/>
        <v>48024</v>
      </c>
      <c r="E1849" s="62">
        <f t="shared" si="540"/>
        <v>0</v>
      </c>
      <c r="F1849" s="62">
        <f t="shared" si="540"/>
        <v>48024</v>
      </c>
    </row>
    <row r="1850" spans="1:6" ht="12" customHeight="1" x14ac:dyDescent="0.3">
      <c r="A1850" s="56"/>
      <c r="B1850" s="60">
        <v>6300</v>
      </c>
      <c r="C1850" s="66" t="s">
        <v>94</v>
      </c>
      <c r="D1850" s="62">
        <f t="shared" ref="D1850:F1860" si="541">D1886+D1920+D2058+D2092+D2296+D2126+D2024</f>
        <v>0</v>
      </c>
      <c r="E1850" s="62">
        <f t="shared" si="541"/>
        <v>0</v>
      </c>
      <c r="F1850" s="62">
        <f t="shared" si="541"/>
        <v>0</v>
      </c>
    </row>
    <row r="1851" spans="1:6" ht="12" customHeight="1" x14ac:dyDescent="0.3">
      <c r="A1851" s="56"/>
      <c r="B1851" s="60">
        <v>6400</v>
      </c>
      <c r="C1851" s="66" t="s">
        <v>95</v>
      </c>
      <c r="D1851" s="62">
        <f t="shared" si="541"/>
        <v>84667</v>
      </c>
      <c r="E1851" s="62">
        <f t="shared" si="541"/>
        <v>390</v>
      </c>
      <c r="F1851" s="62">
        <f t="shared" si="541"/>
        <v>85057</v>
      </c>
    </row>
    <row r="1852" spans="1:6" ht="12" hidden="1" customHeight="1" outlineLevel="1" x14ac:dyDescent="0.3">
      <c r="A1852" s="56"/>
      <c r="B1852" s="60">
        <v>6500</v>
      </c>
      <c r="C1852" s="67" t="s">
        <v>96</v>
      </c>
      <c r="D1852" s="62">
        <f t="shared" si="541"/>
        <v>0</v>
      </c>
      <c r="E1852" s="62">
        <f t="shared" si="541"/>
        <v>0</v>
      </c>
      <c r="F1852" s="62">
        <f t="shared" si="541"/>
        <v>0</v>
      </c>
    </row>
    <row r="1853" spans="1:6" ht="12.75" customHeight="1" collapsed="1" x14ac:dyDescent="0.3">
      <c r="A1853" s="56"/>
      <c r="B1853" s="17">
        <v>7000</v>
      </c>
      <c r="C1853" s="18" t="s">
        <v>97</v>
      </c>
      <c r="D1853" s="59">
        <f t="shared" si="541"/>
        <v>381569</v>
      </c>
      <c r="E1853" s="59">
        <f t="shared" si="541"/>
        <v>9210</v>
      </c>
      <c r="F1853" s="59">
        <f t="shared" si="541"/>
        <v>390779</v>
      </c>
    </row>
    <row r="1854" spans="1:6" ht="14.25" customHeight="1" x14ac:dyDescent="0.3">
      <c r="A1854" s="56"/>
      <c r="B1854" s="68">
        <v>7200</v>
      </c>
      <c r="C1854" s="69" t="s">
        <v>98</v>
      </c>
      <c r="D1854" s="62">
        <f t="shared" si="541"/>
        <v>381569</v>
      </c>
      <c r="E1854" s="62">
        <f t="shared" si="541"/>
        <v>9210</v>
      </c>
      <c r="F1854" s="62">
        <f t="shared" si="541"/>
        <v>390779</v>
      </c>
    </row>
    <row r="1855" spans="1:6" ht="14.25" hidden="1" customHeight="1" outlineLevel="1" x14ac:dyDescent="0.3">
      <c r="A1855" s="56"/>
      <c r="B1855" s="68">
        <v>7500</v>
      </c>
      <c r="C1855" s="69" t="s">
        <v>99</v>
      </c>
      <c r="D1855" s="62">
        <f t="shared" si="541"/>
        <v>0</v>
      </c>
      <c r="E1855" s="62">
        <f t="shared" si="541"/>
        <v>0</v>
      </c>
      <c r="F1855" s="62">
        <f t="shared" si="541"/>
        <v>0</v>
      </c>
    </row>
    <row r="1856" spans="1:6" ht="14.25" customHeight="1" collapsed="1" x14ac:dyDescent="0.3">
      <c r="A1856" s="56"/>
      <c r="B1856" s="68">
        <v>7700</v>
      </c>
      <c r="C1856" s="69" t="s">
        <v>100</v>
      </c>
      <c r="D1856" s="62">
        <f t="shared" si="541"/>
        <v>0</v>
      </c>
      <c r="E1856" s="62">
        <f t="shared" si="541"/>
        <v>0</v>
      </c>
      <c r="F1856" s="62">
        <f t="shared" si="541"/>
        <v>0</v>
      </c>
    </row>
    <row r="1857" spans="1:6" ht="12" hidden="1" customHeight="1" outlineLevel="1" x14ac:dyDescent="0.3">
      <c r="A1857" s="56"/>
      <c r="B1857" s="70">
        <v>8000</v>
      </c>
      <c r="C1857" s="71" t="s">
        <v>101</v>
      </c>
      <c r="D1857" s="59">
        <f t="shared" si="541"/>
        <v>0</v>
      </c>
      <c r="E1857" s="59">
        <f t="shared" si="541"/>
        <v>0</v>
      </c>
      <c r="F1857" s="59">
        <f t="shared" si="541"/>
        <v>0</v>
      </c>
    </row>
    <row r="1858" spans="1:6" ht="12" hidden="1" customHeight="1" outlineLevel="1" x14ac:dyDescent="0.3">
      <c r="A1858" s="56"/>
      <c r="B1858" s="72">
        <v>8100</v>
      </c>
      <c r="C1858" s="73" t="s">
        <v>102</v>
      </c>
      <c r="D1858" s="62">
        <f t="shared" si="541"/>
        <v>0</v>
      </c>
      <c r="E1858" s="62">
        <f t="shared" si="541"/>
        <v>0</v>
      </c>
      <c r="F1858" s="62">
        <f t="shared" si="541"/>
        <v>0</v>
      </c>
    </row>
    <row r="1859" spans="1:6" ht="12" hidden="1" customHeight="1" outlineLevel="1" x14ac:dyDescent="0.3">
      <c r="A1859" s="56"/>
      <c r="B1859" s="72">
        <v>8600</v>
      </c>
      <c r="C1859" s="73" t="s">
        <v>103</v>
      </c>
      <c r="D1859" s="62">
        <f t="shared" si="541"/>
        <v>0</v>
      </c>
      <c r="E1859" s="62">
        <f t="shared" si="541"/>
        <v>0</v>
      </c>
      <c r="F1859" s="62">
        <f t="shared" si="541"/>
        <v>0</v>
      </c>
    </row>
    <row r="1860" spans="1:6" ht="12" hidden="1" customHeight="1" outlineLevel="1" x14ac:dyDescent="0.3">
      <c r="A1860" s="56"/>
      <c r="B1860" s="72">
        <v>8900</v>
      </c>
      <c r="C1860" s="73" t="s">
        <v>104</v>
      </c>
      <c r="D1860" s="62">
        <f t="shared" si="541"/>
        <v>0</v>
      </c>
      <c r="E1860" s="62">
        <f t="shared" si="541"/>
        <v>0</v>
      </c>
      <c r="F1860" s="62">
        <f t="shared" si="541"/>
        <v>0</v>
      </c>
    </row>
    <row r="1861" spans="1:6" ht="12" customHeight="1" collapsed="1" x14ac:dyDescent="0.3">
      <c r="A1861" s="56"/>
      <c r="B1861" s="99">
        <v>9000</v>
      </c>
      <c r="C1861" s="100" t="s">
        <v>170</v>
      </c>
      <c r="D1861" s="78">
        <f t="shared" ref="D1861:F1861" si="542">D1862</f>
        <v>0</v>
      </c>
      <c r="E1861" s="78">
        <f t="shared" si="542"/>
        <v>0</v>
      </c>
      <c r="F1861" s="78">
        <f t="shared" si="542"/>
        <v>0</v>
      </c>
    </row>
    <row r="1862" spans="1:6" ht="12" customHeight="1" x14ac:dyDescent="0.3">
      <c r="A1862" s="56"/>
      <c r="B1862" s="72">
        <v>9200</v>
      </c>
      <c r="C1862" s="73" t="s">
        <v>171</v>
      </c>
      <c r="D1862" s="62">
        <f t="shared" ref="D1862:F1862" si="543">D2000</f>
        <v>0</v>
      </c>
      <c r="E1862" s="62">
        <f t="shared" si="543"/>
        <v>0</v>
      </c>
      <c r="F1862" s="62">
        <f t="shared" si="543"/>
        <v>0</v>
      </c>
    </row>
    <row r="1863" spans="1:6" ht="12" customHeight="1" x14ac:dyDescent="0.3">
      <c r="A1863" s="74" t="s">
        <v>40</v>
      </c>
      <c r="B1863" s="75"/>
      <c r="C1863" s="76" t="s">
        <v>209</v>
      </c>
      <c r="D1863" s="102">
        <f t="shared" ref="D1863:F1863" si="544">D1864+D1880+D1893</f>
        <v>15769272</v>
      </c>
      <c r="E1863" s="102">
        <f t="shared" si="544"/>
        <v>-898571</v>
      </c>
      <c r="F1863" s="102">
        <f t="shared" si="544"/>
        <v>14870701</v>
      </c>
    </row>
    <row r="1864" spans="1:6" ht="12" customHeight="1" x14ac:dyDescent="0.3">
      <c r="A1864" s="45"/>
      <c r="B1864" s="46"/>
      <c r="C1864" s="47" t="s">
        <v>72</v>
      </c>
      <c r="D1864" s="48">
        <f t="shared" ref="D1864:F1864" si="545">D1865+D1868+D1874+D1877+D1884+D1889</f>
        <v>14831957</v>
      </c>
      <c r="E1864" s="48">
        <f t="shared" si="545"/>
        <v>294</v>
      </c>
      <c r="F1864" s="48">
        <f t="shared" si="545"/>
        <v>14832251</v>
      </c>
    </row>
    <row r="1865" spans="1:6" ht="12" customHeight="1" x14ac:dyDescent="0.3">
      <c r="A1865" s="45"/>
      <c r="B1865" s="49">
        <v>1000</v>
      </c>
      <c r="C1865" s="50" t="s">
        <v>73</v>
      </c>
      <c r="D1865" s="48">
        <f t="shared" ref="D1865:F1865" si="546">SUM(D1866:D1867)</f>
        <v>13742584</v>
      </c>
      <c r="E1865" s="48">
        <f t="shared" si="546"/>
        <v>1300</v>
      </c>
      <c r="F1865" s="48">
        <f t="shared" si="546"/>
        <v>13743884</v>
      </c>
    </row>
    <row r="1866" spans="1:6" ht="12" customHeight="1" x14ac:dyDescent="0.3">
      <c r="A1866" s="45"/>
      <c r="B1866" s="52">
        <v>1100</v>
      </c>
      <c r="C1866" s="53" t="s">
        <v>74</v>
      </c>
      <c r="D1866" s="54">
        <v>10935320</v>
      </c>
      <c r="E1866" s="54">
        <v>1300</v>
      </c>
      <c r="F1866" s="54">
        <f>D1866+E1866</f>
        <v>10936620</v>
      </c>
    </row>
    <row r="1867" spans="1:6" ht="12" customHeight="1" x14ac:dyDescent="0.3">
      <c r="A1867" s="45"/>
      <c r="B1867" s="52">
        <v>1200</v>
      </c>
      <c r="C1867" s="55" t="s">
        <v>75</v>
      </c>
      <c r="D1867" s="54">
        <v>2807264</v>
      </c>
      <c r="E1867" s="54"/>
      <c r="F1867" s="54">
        <f>D1867+E1867</f>
        <v>2807264</v>
      </c>
    </row>
    <row r="1868" spans="1:6" ht="12" customHeight="1" x14ac:dyDescent="0.3">
      <c r="A1868" s="56"/>
      <c r="B1868" s="57">
        <v>2000</v>
      </c>
      <c r="C1868" s="58" t="s">
        <v>76</v>
      </c>
      <c r="D1868" s="78">
        <f t="shared" ref="D1868:F1868" si="547">SUM(D1869:D1873)</f>
        <v>1089373</v>
      </c>
      <c r="E1868" s="78">
        <f t="shared" si="547"/>
        <v>-1006</v>
      </c>
      <c r="F1868" s="78">
        <f t="shared" si="547"/>
        <v>1088367</v>
      </c>
    </row>
    <row r="1869" spans="1:6" ht="12" customHeight="1" x14ac:dyDescent="0.3">
      <c r="A1869" s="56"/>
      <c r="B1869" s="60">
        <v>2100</v>
      </c>
      <c r="C1869" s="61" t="s">
        <v>77</v>
      </c>
      <c r="D1869" s="62">
        <v>1106</v>
      </c>
      <c r="E1869" s="62">
        <v>100</v>
      </c>
      <c r="F1869" s="62">
        <f t="shared" ref="F1869:F1873" si="548">D1869+E1869</f>
        <v>1206</v>
      </c>
    </row>
    <row r="1870" spans="1:6" ht="12" customHeight="1" x14ac:dyDescent="0.3">
      <c r="A1870" s="56"/>
      <c r="B1870" s="60">
        <v>2200</v>
      </c>
      <c r="C1870" s="61" t="s">
        <v>78</v>
      </c>
      <c r="D1870" s="62">
        <v>769733</v>
      </c>
      <c r="E1870" s="62">
        <v>4052</v>
      </c>
      <c r="F1870" s="62">
        <f t="shared" si="548"/>
        <v>773785</v>
      </c>
    </row>
    <row r="1871" spans="1:6" ht="12" customHeight="1" x14ac:dyDescent="0.3">
      <c r="A1871" s="56"/>
      <c r="B1871" s="60">
        <v>2300</v>
      </c>
      <c r="C1871" s="61" t="s">
        <v>79</v>
      </c>
      <c r="D1871" s="62">
        <v>310431</v>
      </c>
      <c r="E1871" s="62">
        <v>-5158</v>
      </c>
      <c r="F1871" s="62">
        <f t="shared" si="548"/>
        <v>305273</v>
      </c>
    </row>
    <row r="1872" spans="1:6" ht="12" customHeight="1" x14ac:dyDescent="0.3">
      <c r="A1872" s="56"/>
      <c r="B1872" s="60">
        <v>2400</v>
      </c>
      <c r="C1872" s="61" t="s">
        <v>80</v>
      </c>
      <c r="D1872" s="62"/>
      <c r="E1872" s="62"/>
      <c r="F1872" s="62">
        <f t="shared" si="548"/>
        <v>0</v>
      </c>
    </row>
    <row r="1873" spans="1:6" ht="12" customHeight="1" x14ac:dyDescent="0.3">
      <c r="A1873" s="56"/>
      <c r="B1873" s="60">
        <v>2500</v>
      </c>
      <c r="C1873" s="61" t="s">
        <v>81</v>
      </c>
      <c r="D1873" s="62">
        <v>8103</v>
      </c>
      <c r="E1873" s="62"/>
      <c r="F1873" s="62">
        <f t="shared" si="548"/>
        <v>8103</v>
      </c>
    </row>
    <row r="1874" spans="1:6" ht="12" hidden="1" customHeight="1" outlineLevel="1" x14ac:dyDescent="0.3">
      <c r="A1874" s="56"/>
      <c r="B1874" s="17">
        <v>3000</v>
      </c>
      <c r="C1874" s="63" t="s">
        <v>82</v>
      </c>
      <c r="D1874" s="78">
        <f t="shared" ref="D1874:F1874" si="549">SUM(D1875:D1876)</f>
        <v>0</v>
      </c>
      <c r="E1874" s="78">
        <f t="shared" si="549"/>
        <v>0</v>
      </c>
      <c r="F1874" s="78">
        <f t="shared" si="549"/>
        <v>0</v>
      </c>
    </row>
    <row r="1875" spans="1:6" ht="12" hidden="1" customHeight="1" outlineLevel="1" x14ac:dyDescent="0.3">
      <c r="A1875" s="56"/>
      <c r="B1875" s="60">
        <v>3200</v>
      </c>
      <c r="C1875" s="61" t="s">
        <v>83</v>
      </c>
      <c r="D1875" s="62"/>
      <c r="E1875" s="62"/>
      <c r="F1875" s="62"/>
    </row>
    <row r="1876" spans="1:6" ht="12" hidden="1" customHeight="1" outlineLevel="1" x14ac:dyDescent="0.3">
      <c r="A1876" s="56"/>
      <c r="B1876" s="60">
        <v>3300</v>
      </c>
      <c r="C1876" s="61" t="s">
        <v>84</v>
      </c>
      <c r="D1876" s="62"/>
      <c r="E1876" s="62"/>
      <c r="F1876" s="62"/>
    </row>
    <row r="1877" spans="1:6" ht="12" hidden="1" customHeight="1" outlineLevel="1" x14ac:dyDescent="0.3">
      <c r="A1877" s="56"/>
      <c r="B1877" s="17">
        <v>4000</v>
      </c>
      <c r="C1877" s="64" t="s">
        <v>85</v>
      </c>
      <c r="D1877" s="78">
        <f t="shared" ref="D1877:F1877" si="550">SUM(D1878:D1879)</f>
        <v>0</v>
      </c>
      <c r="E1877" s="78">
        <f t="shared" si="550"/>
        <v>0</v>
      </c>
      <c r="F1877" s="78">
        <f t="shared" si="550"/>
        <v>0</v>
      </c>
    </row>
    <row r="1878" spans="1:6" ht="12" hidden="1" customHeight="1" outlineLevel="1" x14ac:dyDescent="0.3">
      <c r="A1878" s="56"/>
      <c r="B1878" s="60">
        <v>4200</v>
      </c>
      <c r="C1878" s="65" t="s">
        <v>86</v>
      </c>
      <c r="D1878" s="62"/>
      <c r="E1878" s="62"/>
      <c r="F1878" s="62"/>
    </row>
    <row r="1879" spans="1:6" ht="12" hidden="1" customHeight="1" outlineLevel="1" x14ac:dyDescent="0.3">
      <c r="A1879" s="56"/>
      <c r="B1879" s="60">
        <v>4300</v>
      </c>
      <c r="C1879" s="65" t="s">
        <v>87</v>
      </c>
      <c r="D1879" s="62"/>
      <c r="E1879" s="62"/>
      <c r="F1879" s="62"/>
    </row>
    <row r="1880" spans="1:6" ht="12" customHeight="1" collapsed="1" x14ac:dyDescent="0.3">
      <c r="A1880" s="56"/>
      <c r="B1880" s="17">
        <v>5000</v>
      </c>
      <c r="C1880" s="18" t="s">
        <v>88</v>
      </c>
      <c r="D1880" s="78">
        <f t="shared" ref="D1880:F1880" si="551">SUM(D1881:D1883)</f>
        <v>937315</v>
      </c>
      <c r="E1880" s="78">
        <f t="shared" si="551"/>
        <v>-898865</v>
      </c>
      <c r="F1880" s="78">
        <f t="shared" si="551"/>
        <v>38450</v>
      </c>
    </row>
    <row r="1881" spans="1:6" ht="12" hidden="1" customHeight="1" outlineLevel="1" x14ac:dyDescent="0.3">
      <c r="A1881" s="56"/>
      <c r="B1881" s="60">
        <v>5100</v>
      </c>
      <c r="C1881" s="66" t="s">
        <v>89</v>
      </c>
      <c r="D1881" s="78"/>
      <c r="E1881" s="78"/>
      <c r="F1881" s="78"/>
    </row>
    <row r="1882" spans="1:6" ht="12" customHeight="1" collapsed="1" x14ac:dyDescent="0.3">
      <c r="A1882" s="56"/>
      <c r="B1882" s="60">
        <v>5200</v>
      </c>
      <c r="C1882" s="66" t="s">
        <v>90</v>
      </c>
      <c r="D1882" s="62">
        <v>937315</v>
      </c>
      <c r="E1882" s="62">
        <v>-898865</v>
      </c>
      <c r="F1882" s="62">
        <f>D1882+E1882</f>
        <v>38450</v>
      </c>
    </row>
    <row r="1883" spans="1:6" ht="12" hidden="1" customHeight="1" outlineLevel="1" x14ac:dyDescent="0.3">
      <c r="A1883" s="56"/>
      <c r="B1883" s="60">
        <v>5300</v>
      </c>
      <c r="C1883" s="67" t="s">
        <v>91</v>
      </c>
      <c r="D1883" s="78"/>
      <c r="E1883" s="78"/>
      <c r="F1883" s="78"/>
    </row>
    <row r="1884" spans="1:6" ht="12" hidden="1" customHeight="1" outlineLevel="1" x14ac:dyDescent="0.3">
      <c r="A1884" s="56"/>
      <c r="B1884" s="17">
        <v>6000</v>
      </c>
      <c r="C1884" s="18" t="s">
        <v>92</v>
      </c>
      <c r="D1884" s="78">
        <f t="shared" ref="D1884:F1884" si="552">SUM(D1885:D1888)</f>
        <v>0</v>
      </c>
      <c r="E1884" s="78">
        <f t="shared" si="552"/>
        <v>0</v>
      </c>
      <c r="F1884" s="78">
        <f t="shared" si="552"/>
        <v>0</v>
      </c>
    </row>
    <row r="1885" spans="1:6" ht="12" hidden="1" customHeight="1" outlineLevel="1" x14ac:dyDescent="0.3">
      <c r="A1885" s="56"/>
      <c r="B1885" s="60">
        <v>6200</v>
      </c>
      <c r="C1885" s="66" t="s">
        <v>93</v>
      </c>
      <c r="D1885" s="62"/>
      <c r="E1885" s="62"/>
      <c r="F1885" s="62"/>
    </row>
    <row r="1886" spans="1:6" ht="12" hidden="1" customHeight="1" outlineLevel="1" x14ac:dyDescent="0.3">
      <c r="A1886" s="56"/>
      <c r="B1886" s="60">
        <v>6300</v>
      </c>
      <c r="C1886" s="66" t="s">
        <v>94</v>
      </c>
      <c r="D1886" s="62"/>
      <c r="E1886" s="62"/>
      <c r="F1886" s="62"/>
    </row>
    <row r="1887" spans="1:6" ht="12" hidden="1" customHeight="1" outlineLevel="1" x14ac:dyDescent="0.3">
      <c r="A1887" s="56"/>
      <c r="B1887" s="60">
        <v>6400</v>
      </c>
      <c r="C1887" s="66" t="s">
        <v>95</v>
      </c>
      <c r="D1887" s="62"/>
      <c r="E1887" s="62"/>
      <c r="F1887" s="62"/>
    </row>
    <row r="1888" spans="1:6" ht="12" hidden="1" customHeight="1" outlineLevel="1" x14ac:dyDescent="0.3">
      <c r="A1888" s="56"/>
      <c r="B1888" s="60">
        <v>6500</v>
      </c>
      <c r="C1888" s="67" t="s">
        <v>96</v>
      </c>
      <c r="D1888" s="62"/>
      <c r="E1888" s="62"/>
      <c r="F1888" s="62"/>
    </row>
    <row r="1889" spans="1:6" ht="16.5" hidden="1" customHeight="1" outlineLevel="1" collapsed="1" x14ac:dyDescent="0.3">
      <c r="A1889" s="56"/>
      <c r="B1889" s="17">
        <v>7000</v>
      </c>
      <c r="C1889" s="18" t="s">
        <v>97</v>
      </c>
      <c r="D1889" s="78">
        <f t="shared" ref="D1889:F1889" si="553">SUM(D1890:D1892)</f>
        <v>0</v>
      </c>
      <c r="E1889" s="78">
        <f t="shared" si="553"/>
        <v>0</v>
      </c>
      <c r="F1889" s="78">
        <f t="shared" si="553"/>
        <v>0</v>
      </c>
    </row>
    <row r="1890" spans="1:6" ht="11.25" hidden="1" customHeight="1" outlineLevel="1" x14ac:dyDescent="0.3">
      <c r="A1890" s="56"/>
      <c r="B1890" s="68">
        <v>7200</v>
      </c>
      <c r="C1890" s="69" t="s">
        <v>98</v>
      </c>
      <c r="D1890" s="62"/>
      <c r="E1890" s="62"/>
      <c r="F1890" s="62">
        <f>D1890+E1890</f>
        <v>0</v>
      </c>
    </row>
    <row r="1891" spans="1:6" ht="12" hidden="1" customHeight="1" outlineLevel="1" x14ac:dyDescent="0.3">
      <c r="A1891" s="56"/>
      <c r="B1891" s="68">
        <v>7500</v>
      </c>
      <c r="C1891" s="69" t="s">
        <v>99</v>
      </c>
      <c r="D1891" s="62"/>
      <c r="E1891" s="62"/>
      <c r="F1891" s="62"/>
    </row>
    <row r="1892" spans="1:6" ht="16.5" hidden="1" customHeight="1" outlineLevel="1" x14ac:dyDescent="0.3">
      <c r="A1892" s="56"/>
      <c r="B1892" s="68">
        <v>7700</v>
      </c>
      <c r="C1892" s="69" t="s">
        <v>100</v>
      </c>
      <c r="D1892" s="62"/>
      <c r="E1892" s="62"/>
      <c r="F1892" s="62"/>
    </row>
    <row r="1893" spans="1:6" ht="12" hidden="1" customHeight="1" outlineLevel="1" x14ac:dyDescent="0.3">
      <c r="A1893" s="56"/>
      <c r="B1893" s="70">
        <v>8000</v>
      </c>
      <c r="C1893" s="71" t="s">
        <v>101</v>
      </c>
      <c r="D1893" s="78">
        <f t="shared" ref="D1893:F1893" si="554">SUM(D1894:D1896)</f>
        <v>0</v>
      </c>
      <c r="E1893" s="78">
        <f t="shared" si="554"/>
        <v>0</v>
      </c>
      <c r="F1893" s="78">
        <f t="shared" si="554"/>
        <v>0</v>
      </c>
    </row>
    <row r="1894" spans="1:6" ht="12" hidden="1" customHeight="1" outlineLevel="1" x14ac:dyDescent="0.3">
      <c r="A1894" s="56"/>
      <c r="B1894" s="72">
        <v>8100</v>
      </c>
      <c r="C1894" s="73" t="s">
        <v>102</v>
      </c>
      <c r="D1894" s="78"/>
      <c r="E1894" s="78"/>
      <c r="F1894" s="78"/>
    </row>
    <row r="1895" spans="1:6" ht="12" hidden="1" customHeight="1" outlineLevel="1" x14ac:dyDescent="0.3">
      <c r="A1895" s="56"/>
      <c r="B1895" s="72">
        <v>8600</v>
      </c>
      <c r="C1895" s="73" t="s">
        <v>103</v>
      </c>
      <c r="D1895" s="78"/>
      <c r="E1895" s="78"/>
      <c r="F1895" s="78"/>
    </row>
    <row r="1896" spans="1:6" ht="12" hidden="1" customHeight="1" outlineLevel="1" x14ac:dyDescent="0.3">
      <c r="A1896" s="56"/>
      <c r="B1896" s="72">
        <v>8900</v>
      </c>
      <c r="C1896" s="73" t="s">
        <v>104</v>
      </c>
      <c r="D1896" s="78"/>
      <c r="E1896" s="78"/>
      <c r="F1896" s="78"/>
    </row>
    <row r="1897" spans="1:6" ht="12" customHeight="1" collapsed="1" x14ac:dyDescent="0.3">
      <c r="A1897" s="74" t="s">
        <v>210</v>
      </c>
      <c r="B1897" s="75"/>
      <c r="C1897" s="76" t="s">
        <v>211</v>
      </c>
      <c r="D1897" s="77">
        <f t="shared" ref="D1897:F1897" si="555">D1898+D1914+D1927</f>
        <v>34123629</v>
      </c>
      <c r="E1897" s="77">
        <f t="shared" si="555"/>
        <v>62536</v>
      </c>
      <c r="F1897" s="77">
        <f t="shared" si="555"/>
        <v>34186165</v>
      </c>
    </row>
    <row r="1898" spans="1:6" ht="12" customHeight="1" x14ac:dyDescent="0.3">
      <c r="A1898" s="45"/>
      <c r="B1898" s="46"/>
      <c r="C1898" s="47" t="s">
        <v>72</v>
      </c>
      <c r="D1898" s="48">
        <f t="shared" ref="D1898:F1898" si="556">D1899+D1902+D1908+D1911+D1918+D1923</f>
        <v>30500240</v>
      </c>
      <c r="E1898" s="48">
        <f t="shared" si="556"/>
        <v>30232</v>
      </c>
      <c r="F1898" s="48">
        <f t="shared" si="556"/>
        <v>30530472</v>
      </c>
    </row>
    <row r="1899" spans="1:6" ht="12" customHeight="1" x14ac:dyDescent="0.3">
      <c r="A1899" s="45"/>
      <c r="B1899" s="49">
        <v>1000</v>
      </c>
      <c r="C1899" s="50" t="s">
        <v>73</v>
      </c>
      <c r="D1899" s="51">
        <f t="shared" ref="D1899:F1914" si="557">D1933+D1967</f>
        <v>27364990</v>
      </c>
      <c r="E1899" s="51">
        <f t="shared" si="557"/>
        <v>9354</v>
      </c>
      <c r="F1899" s="51">
        <f t="shared" si="557"/>
        <v>27374344</v>
      </c>
    </row>
    <row r="1900" spans="1:6" ht="12" customHeight="1" x14ac:dyDescent="0.3">
      <c r="A1900" s="45"/>
      <c r="B1900" s="52">
        <v>1100</v>
      </c>
      <c r="C1900" s="53" t="s">
        <v>74</v>
      </c>
      <c r="D1900" s="54">
        <f t="shared" si="557"/>
        <v>21814734</v>
      </c>
      <c r="E1900" s="54">
        <f t="shared" si="557"/>
        <v>8938</v>
      </c>
      <c r="F1900" s="54">
        <f t="shared" si="557"/>
        <v>21823672</v>
      </c>
    </row>
    <row r="1901" spans="1:6" ht="12" customHeight="1" x14ac:dyDescent="0.3">
      <c r="A1901" s="45"/>
      <c r="B1901" s="52">
        <v>1200</v>
      </c>
      <c r="C1901" s="55" t="s">
        <v>75</v>
      </c>
      <c r="D1901" s="54">
        <f t="shared" si="557"/>
        <v>5550256</v>
      </c>
      <c r="E1901" s="54">
        <f t="shared" si="557"/>
        <v>416</v>
      </c>
      <c r="F1901" s="54">
        <f t="shared" si="557"/>
        <v>5550672</v>
      </c>
    </row>
    <row r="1902" spans="1:6" ht="12" customHeight="1" x14ac:dyDescent="0.3">
      <c r="A1902" s="56"/>
      <c r="B1902" s="57">
        <v>2000</v>
      </c>
      <c r="C1902" s="58" t="s">
        <v>76</v>
      </c>
      <c r="D1902" s="59">
        <f t="shared" si="557"/>
        <v>3130778</v>
      </c>
      <c r="E1902" s="59">
        <f t="shared" si="557"/>
        <v>20878</v>
      </c>
      <c r="F1902" s="59">
        <f t="shared" si="557"/>
        <v>3151656</v>
      </c>
    </row>
    <row r="1903" spans="1:6" ht="12" customHeight="1" x14ac:dyDescent="0.3">
      <c r="A1903" s="56"/>
      <c r="B1903" s="60">
        <v>2100</v>
      </c>
      <c r="C1903" s="61" t="s">
        <v>77</v>
      </c>
      <c r="D1903" s="62">
        <f t="shared" si="557"/>
        <v>23790</v>
      </c>
      <c r="E1903" s="62">
        <f t="shared" si="557"/>
        <v>224</v>
      </c>
      <c r="F1903" s="62">
        <f t="shared" si="557"/>
        <v>24014</v>
      </c>
    </row>
    <row r="1904" spans="1:6" ht="12" customHeight="1" x14ac:dyDescent="0.3">
      <c r="A1904" s="56"/>
      <c r="B1904" s="60">
        <v>2200</v>
      </c>
      <c r="C1904" s="61" t="s">
        <v>78</v>
      </c>
      <c r="D1904" s="62">
        <f t="shared" si="557"/>
        <v>2197707</v>
      </c>
      <c r="E1904" s="62">
        <f t="shared" si="557"/>
        <v>29075</v>
      </c>
      <c r="F1904" s="62">
        <f t="shared" si="557"/>
        <v>2226782</v>
      </c>
    </row>
    <row r="1905" spans="1:6" ht="12" customHeight="1" x14ac:dyDescent="0.3">
      <c r="A1905" s="56"/>
      <c r="B1905" s="60">
        <v>2300</v>
      </c>
      <c r="C1905" s="61" t="s">
        <v>79</v>
      </c>
      <c r="D1905" s="62">
        <f t="shared" si="557"/>
        <v>886344</v>
      </c>
      <c r="E1905" s="62">
        <f t="shared" si="557"/>
        <v>-8421</v>
      </c>
      <c r="F1905" s="62">
        <f t="shared" si="557"/>
        <v>877923</v>
      </c>
    </row>
    <row r="1906" spans="1:6" ht="12" customHeight="1" x14ac:dyDescent="0.3">
      <c r="A1906" s="56"/>
      <c r="B1906" s="60">
        <v>2400</v>
      </c>
      <c r="C1906" s="61" t="s">
        <v>80</v>
      </c>
      <c r="D1906" s="62">
        <f t="shared" si="557"/>
        <v>3241</v>
      </c>
      <c r="E1906" s="62">
        <f t="shared" si="557"/>
        <v>0</v>
      </c>
      <c r="F1906" s="62">
        <f t="shared" si="557"/>
        <v>3241</v>
      </c>
    </row>
    <row r="1907" spans="1:6" ht="12" customHeight="1" x14ac:dyDescent="0.3">
      <c r="A1907" s="56"/>
      <c r="B1907" s="60">
        <v>2500</v>
      </c>
      <c r="C1907" s="61" t="s">
        <v>81</v>
      </c>
      <c r="D1907" s="62">
        <f t="shared" si="557"/>
        <v>19696</v>
      </c>
      <c r="E1907" s="62">
        <f t="shared" si="557"/>
        <v>0</v>
      </c>
      <c r="F1907" s="62">
        <f t="shared" si="557"/>
        <v>19696</v>
      </c>
    </row>
    <row r="1908" spans="1:6" ht="12" hidden="1" customHeight="1" outlineLevel="1" x14ac:dyDescent="0.3">
      <c r="A1908" s="56"/>
      <c r="B1908" s="17">
        <v>3000</v>
      </c>
      <c r="C1908" s="63" t="s">
        <v>82</v>
      </c>
      <c r="D1908" s="59">
        <f t="shared" si="557"/>
        <v>0</v>
      </c>
      <c r="E1908" s="59">
        <f t="shared" si="557"/>
        <v>0</v>
      </c>
      <c r="F1908" s="59">
        <f t="shared" si="557"/>
        <v>0</v>
      </c>
    </row>
    <row r="1909" spans="1:6" ht="12" hidden="1" customHeight="1" outlineLevel="1" x14ac:dyDescent="0.3">
      <c r="A1909" s="56"/>
      <c r="B1909" s="60">
        <v>3200</v>
      </c>
      <c r="C1909" s="61" t="s">
        <v>83</v>
      </c>
      <c r="D1909" s="62">
        <f t="shared" si="557"/>
        <v>0</v>
      </c>
      <c r="E1909" s="62">
        <f t="shared" si="557"/>
        <v>0</v>
      </c>
      <c r="F1909" s="62">
        <f t="shared" si="557"/>
        <v>0</v>
      </c>
    </row>
    <row r="1910" spans="1:6" ht="12" hidden="1" customHeight="1" outlineLevel="1" x14ac:dyDescent="0.3">
      <c r="A1910" s="56"/>
      <c r="B1910" s="60">
        <v>3300</v>
      </c>
      <c r="C1910" s="61" t="s">
        <v>84</v>
      </c>
      <c r="D1910" s="62">
        <f t="shared" si="557"/>
        <v>0</v>
      </c>
      <c r="E1910" s="62">
        <f t="shared" si="557"/>
        <v>0</v>
      </c>
      <c r="F1910" s="62">
        <f t="shared" si="557"/>
        <v>0</v>
      </c>
    </row>
    <row r="1911" spans="1:6" ht="12" hidden="1" customHeight="1" outlineLevel="1" x14ac:dyDescent="0.3">
      <c r="A1911" s="56"/>
      <c r="B1911" s="17">
        <v>4000</v>
      </c>
      <c r="C1911" s="64" t="s">
        <v>85</v>
      </c>
      <c r="D1911" s="59">
        <f t="shared" si="557"/>
        <v>0</v>
      </c>
      <c r="E1911" s="59">
        <f t="shared" si="557"/>
        <v>0</v>
      </c>
      <c r="F1911" s="59">
        <f t="shared" si="557"/>
        <v>0</v>
      </c>
    </row>
    <row r="1912" spans="1:6" ht="12" hidden="1" customHeight="1" outlineLevel="1" x14ac:dyDescent="0.3">
      <c r="A1912" s="56"/>
      <c r="B1912" s="60">
        <v>4200</v>
      </c>
      <c r="C1912" s="65" t="s">
        <v>86</v>
      </c>
      <c r="D1912" s="62">
        <f t="shared" si="557"/>
        <v>0</v>
      </c>
      <c r="E1912" s="62">
        <f t="shared" si="557"/>
        <v>0</v>
      </c>
      <c r="F1912" s="62">
        <f t="shared" si="557"/>
        <v>0</v>
      </c>
    </row>
    <row r="1913" spans="1:6" ht="12" hidden="1" customHeight="1" outlineLevel="1" x14ac:dyDescent="0.3">
      <c r="A1913" s="56"/>
      <c r="B1913" s="60">
        <v>4300</v>
      </c>
      <c r="C1913" s="65" t="s">
        <v>87</v>
      </c>
      <c r="D1913" s="62">
        <f t="shared" si="557"/>
        <v>0</v>
      </c>
      <c r="E1913" s="62">
        <f t="shared" si="557"/>
        <v>0</v>
      </c>
      <c r="F1913" s="62">
        <f t="shared" si="557"/>
        <v>0</v>
      </c>
    </row>
    <row r="1914" spans="1:6" ht="12" customHeight="1" collapsed="1" x14ac:dyDescent="0.3">
      <c r="A1914" s="56"/>
      <c r="B1914" s="17">
        <v>5000</v>
      </c>
      <c r="C1914" s="18" t="s">
        <v>88</v>
      </c>
      <c r="D1914" s="59">
        <f t="shared" si="557"/>
        <v>3623389</v>
      </c>
      <c r="E1914" s="59">
        <f t="shared" si="557"/>
        <v>32304</v>
      </c>
      <c r="F1914" s="59">
        <f t="shared" si="557"/>
        <v>3655693</v>
      </c>
    </row>
    <row r="1915" spans="1:6" ht="12" customHeight="1" x14ac:dyDescent="0.3">
      <c r="A1915" s="56"/>
      <c r="B1915" s="60">
        <v>5100</v>
      </c>
      <c r="C1915" s="66" t="s">
        <v>89</v>
      </c>
      <c r="D1915" s="62">
        <f t="shared" ref="D1915:F1917" si="558">D1949+D1983</f>
        <v>0</v>
      </c>
      <c r="E1915" s="62">
        <f t="shared" si="558"/>
        <v>0</v>
      </c>
      <c r="F1915" s="62">
        <f t="shared" si="558"/>
        <v>0</v>
      </c>
    </row>
    <row r="1916" spans="1:6" ht="12" customHeight="1" x14ac:dyDescent="0.3">
      <c r="A1916" s="56"/>
      <c r="B1916" s="60">
        <v>5200</v>
      </c>
      <c r="C1916" s="66" t="s">
        <v>90</v>
      </c>
      <c r="D1916" s="62">
        <f t="shared" si="558"/>
        <v>3623389</v>
      </c>
      <c r="E1916" s="62">
        <f t="shared" si="558"/>
        <v>32304</v>
      </c>
      <c r="F1916" s="62">
        <f t="shared" si="558"/>
        <v>3655693</v>
      </c>
    </row>
    <row r="1917" spans="1:6" ht="12" hidden="1" customHeight="1" outlineLevel="1" x14ac:dyDescent="0.3">
      <c r="A1917" s="56"/>
      <c r="B1917" s="60">
        <v>5300</v>
      </c>
      <c r="C1917" s="67" t="s">
        <v>91</v>
      </c>
      <c r="D1917" s="62">
        <f t="shared" si="558"/>
        <v>0</v>
      </c>
      <c r="E1917" s="62">
        <f t="shared" si="558"/>
        <v>0</v>
      </c>
      <c r="F1917" s="62">
        <f t="shared" si="558"/>
        <v>0</v>
      </c>
    </row>
    <row r="1918" spans="1:6" ht="12" customHeight="1" collapsed="1" x14ac:dyDescent="0.3">
      <c r="A1918" s="56"/>
      <c r="B1918" s="17">
        <v>6000</v>
      </c>
      <c r="C1918" s="18" t="s">
        <v>92</v>
      </c>
      <c r="D1918" s="59">
        <f t="shared" ref="D1918:F1921" si="559">D1953+D1986</f>
        <v>0</v>
      </c>
      <c r="E1918" s="59">
        <f t="shared" si="559"/>
        <v>0</v>
      </c>
      <c r="F1918" s="59">
        <f t="shared" si="559"/>
        <v>0</v>
      </c>
    </row>
    <row r="1919" spans="1:6" ht="12" customHeight="1" x14ac:dyDescent="0.3">
      <c r="A1919" s="56"/>
      <c r="B1919" s="60">
        <v>6200</v>
      </c>
      <c r="C1919" s="66" t="s">
        <v>93</v>
      </c>
      <c r="D1919" s="62">
        <f t="shared" si="559"/>
        <v>0</v>
      </c>
      <c r="E1919" s="62">
        <f t="shared" si="559"/>
        <v>0</v>
      </c>
      <c r="F1919" s="62">
        <f t="shared" si="559"/>
        <v>0</v>
      </c>
    </row>
    <row r="1920" spans="1:6" ht="12" hidden="1" customHeight="1" outlineLevel="1" x14ac:dyDescent="0.3">
      <c r="A1920" s="56"/>
      <c r="B1920" s="60">
        <v>6300</v>
      </c>
      <c r="C1920" s="66" t="s">
        <v>94</v>
      </c>
      <c r="D1920" s="62">
        <f t="shared" si="559"/>
        <v>0</v>
      </c>
      <c r="E1920" s="62">
        <f t="shared" si="559"/>
        <v>0</v>
      </c>
      <c r="F1920" s="62">
        <f t="shared" si="559"/>
        <v>0</v>
      </c>
    </row>
    <row r="1921" spans="1:6" ht="12" hidden="1" customHeight="1" outlineLevel="1" x14ac:dyDescent="0.3">
      <c r="A1921" s="56"/>
      <c r="B1921" s="60">
        <v>6400</v>
      </c>
      <c r="C1921" s="66" t="s">
        <v>95</v>
      </c>
      <c r="D1921" s="62">
        <f t="shared" si="559"/>
        <v>0</v>
      </c>
      <c r="E1921" s="62">
        <f t="shared" si="559"/>
        <v>0</v>
      </c>
      <c r="F1921" s="62">
        <f t="shared" si="559"/>
        <v>0</v>
      </c>
    </row>
    <row r="1922" spans="1:6" ht="12" hidden="1" customHeight="1" outlineLevel="1" x14ac:dyDescent="0.3">
      <c r="A1922" s="56"/>
      <c r="B1922" s="60">
        <v>6500</v>
      </c>
      <c r="C1922" s="67" t="s">
        <v>96</v>
      </c>
      <c r="D1922" s="62">
        <f t="shared" ref="D1922:F1922" si="560">D1956+D1989</f>
        <v>0</v>
      </c>
      <c r="E1922" s="62">
        <f t="shared" si="560"/>
        <v>0</v>
      </c>
      <c r="F1922" s="62">
        <f t="shared" si="560"/>
        <v>0</v>
      </c>
    </row>
    <row r="1923" spans="1:6" ht="12" customHeight="1" collapsed="1" x14ac:dyDescent="0.3">
      <c r="A1923" s="56"/>
      <c r="B1923" s="17">
        <v>7000</v>
      </c>
      <c r="C1923" s="18" t="s">
        <v>97</v>
      </c>
      <c r="D1923" s="59">
        <f t="shared" ref="D1923:F1923" si="561">D1958+D1991</f>
        <v>4472</v>
      </c>
      <c r="E1923" s="59">
        <f t="shared" si="561"/>
        <v>0</v>
      </c>
      <c r="F1923" s="59">
        <f t="shared" si="561"/>
        <v>4472</v>
      </c>
    </row>
    <row r="1924" spans="1:6" ht="12" customHeight="1" x14ac:dyDescent="0.3">
      <c r="A1924" s="56"/>
      <c r="B1924" s="68">
        <v>7200</v>
      </c>
      <c r="C1924" s="69" t="s">
        <v>98</v>
      </c>
      <c r="D1924" s="62">
        <f t="shared" ref="D1924:F1924" si="562">D1958+D1991</f>
        <v>4472</v>
      </c>
      <c r="E1924" s="62">
        <f t="shared" si="562"/>
        <v>0</v>
      </c>
      <c r="F1924" s="62">
        <f t="shared" si="562"/>
        <v>4472</v>
      </c>
    </row>
    <row r="1925" spans="1:6" ht="12" hidden="1" customHeight="1" outlineLevel="1" x14ac:dyDescent="0.3">
      <c r="A1925" s="56"/>
      <c r="B1925" s="68">
        <v>7500</v>
      </c>
      <c r="C1925" s="69" t="s">
        <v>99</v>
      </c>
      <c r="D1925" s="62">
        <f t="shared" ref="D1925:F1929" si="563">D1960+D1993</f>
        <v>0</v>
      </c>
      <c r="E1925" s="62">
        <f t="shared" si="563"/>
        <v>0</v>
      </c>
      <c r="F1925" s="62">
        <f t="shared" si="563"/>
        <v>0</v>
      </c>
    </row>
    <row r="1926" spans="1:6" ht="12" hidden="1" customHeight="1" outlineLevel="1" x14ac:dyDescent="0.3">
      <c r="A1926" s="56"/>
      <c r="B1926" s="68">
        <v>7700</v>
      </c>
      <c r="C1926" s="69" t="s">
        <v>100</v>
      </c>
      <c r="D1926" s="62">
        <f t="shared" si="563"/>
        <v>0</v>
      </c>
      <c r="E1926" s="62">
        <f t="shared" si="563"/>
        <v>0</v>
      </c>
      <c r="F1926" s="62">
        <f t="shared" si="563"/>
        <v>0</v>
      </c>
    </row>
    <row r="1927" spans="1:6" ht="12" hidden="1" customHeight="1" outlineLevel="1" collapsed="1" x14ac:dyDescent="0.3">
      <c r="A1927" s="56"/>
      <c r="B1927" s="70">
        <v>8000</v>
      </c>
      <c r="C1927" s="71" t="s">
        <v>101</v>
      </c>
      <c r="D1927" s="59">
        <f t="shared" si="563"/>
        <v>0</v>
      </c>
      <c r="E1927" s="59">
        <f t="shared" si="563"/>
        <v>0</v>
      </c>
      <c r="F1927" s="59">
        <f t="shared" si="563"/>
        <v>0</v>
      </c>
    </row>
    <row r="1928" spans="1:6" ht="12" hidden="1" customHeight="1" outlineLevel="1" x14ac:dyDescent="0.3">
      <c r="A1928" s="56"/>
      <c r="B1928" s="72">
        <v>8100</v>
      </c>
      <c r="C1928" s="73" t="s">
        <v>102</v>
      </c>
      <c r="D1928" s="62">
        <f t="shared" si="563"/>
        <v>0</v>
      </c>
      <c r="E1928" s="62">
        <f t="shared" si="563"/>
        <v>0</v>
      </c>
      <c r="F1928" s="62">
        <f t="shared" si="563"/>
        <v>0</v>
      </c>
    </row>
    <row r="1929" spans="1:6" ht="12" hidden="1" customHeight="1" outlineLevel="1" x14ac:dyDescent="0.3">
      <c r="A1929" s="56"/>
      <c r="B1929" s="72">
        <v>8600</v>
      </c>
      <c r="C1929" s="73" t="s">
        <v>103</v>
      </c>
      <c r="D1929" s="62">
        <f t="shared" si="563"/>
        <v>0</v>
      </c>
      <c r="E1929" s="62">
        <f t="shared" si="563"/>
        <v>0</v>
      </c>
      <c r="F1929" s="62">
        <f t="shared" si="563"/>
        <v>0</v>
      </c>
    </row>
    <row r="1930" spans="1:6" ht="12" hidden="1" customHeight="1" outlineLevel="1" x14ac:dyDescent="0.3">
      <c r="A1930" s="56"/>
      <c r="B1930" s="72">
        <v>8900</v>
      </c>
      <c r="C1930" s="73" t="s">
        <v>104</v>
      </c>
      <c r="D1930" s="62">
        <f t="shared" ref="D1930:F1930" si="564">D1964+D1998</f>
        <v>0</v>
      </c>
      <c r="E1930" s="62">
        <f t="shared" si="564"/>
        <v>0</v>
      </c>
      <c r="F1930" s="62">
        <f t="shared" si="564"/>
        <v>0</v>
      </c>
    </row>
    <row r="1931" spans="1:6" ht="12" customHeight="1" collapsed="1" x14ac:dyDescent="0.3">
      <c r="A1931" s="90" t="s">
        <v>212</v>
      </c>
      <c r="B1931" s="91"/>
      <c r="C1931" s="92" t="s">
        <v>213</v>
      </c>
      <c r="D1931" s="93">
        <f t="shared" ref="D1931:F1931" si="565">D1932+D1948+D1962</f>
        <v>3253533</v>
      </c>
      <c r="E1931" s="93">
        <f t="shared" si="565"/>
        <v>1165</v>
      </c>
      <c r="F1931" s="93">
        <f t="shared" si="565"/>
        <v>3254698</v>
      </c>
    </row>
    <row r="1932" spans="1:6" ht="12" customHeight="1" x14ac:dyDescent="0.3">
      <c r="A1932" s="56"/>
      <c r="B1932" s="46"/>
      <c r="C1932" s="47" t="s">
        <v>72</v>
      </c>
      <c r="D1932" s="48">
        <f t="shared" ref="D1932:F1932" si="566">D1933+D1936+D1942+D1945+D1953+D1958</f>
        <v>3213389</v>
      </c>
      <c r="E1932" s="48">
        <f t="shared" si="566"/>
        <v>6090</v>
      </c>
      <c r="F1932" s="48">
        <f t="shared" si="566"/>
        <v>3219479</v>
      </c>
    </row>
    <row r="1933" spans="1:6" ht="12" customHeight="1" x14ac:dyDescent="0.3">
      <c r="A1933" s="56"/>
      <c r="B1933" s="49">
        <v>1000</v>
      </c>
      <c r="C1933" s="50" t="s">
        <v>73</v>
      </c>
      <c r="D1933" s="48">
        <f t="shared" ref="D1933:F1933" si="567">SUM(D1934:D1935)</f>
        <v>2793298</v>
      </c>
      <c r="E1933" s="48">
        <f t="shared" si="567"/>
        <v>482</v>
      </c>
      <c r="F1933" s="48">
        <f t="shared" si="567"/>
        <v>2793780</v>
      </c>
    </row>
    <row r="1934" spans="1:6" ht="12" customHeight="1" x14ac:dyDescent="0.3">
      <c r="A1934" s="56"/>
      <c r="B1934" s="52">
        <v>1100</v>
      </c>
      <c r="C1934" s="53" t="s">
        <v>74</v>
      </c>
      <c r="D1934" s="54">
        <v>2224163</v>
      </c>
      <c r="E1934" s="54">
        <v>390</v>
      </c>
      <c r="F1934" s="54">
        <f>D1934+E1934</f>
        <v>2224553</v>
      </c>
    </row>
    <row r="1935" spans="1:6" ht="12" customHeight="1" x14ac:dyDescent="0.3">
      <c r="A1935" s="56"/>
      <c r="B1935" s="52">
        <v>1200</v>
      </c>
      <c r="C1935" s="55" t="s">
        <v>75</v>
      </c>
      <c r="D1935" s="54">
        <v>569135</v>
      </c>
      <c r="E1935" s="54">
        <v>92</v>
      </c>
      <c r="F1935" s="54">
        <f>D1935+E1935</f>
        <v>569227</v>
      </c>
    </row>
    <row r="1936" spans="1:6" ht="12" customHeight="1" x14ac:dyDescent="0.3">
      <c r="A1936" s="56"/>
      <c r="B1936" s="57">
        <v>2000</v>
      </c>
      <c r="C1936" s="58" t="s">
        <v>76</v>
      </c>
      <c r="D1936" s="78">
        <f t="shared" ref="D1936:F1936" si="568">SUM(D1937:D1941)</f>
        <v>420091</v>
      </c>
      <c r="E1936" s="78">
        <f t="shared" si="568"/>
        <v>5608</v>
      </c>
      <c r="F1936" s="78">
        <f t="shared" si="568"/>
        <v>425699</v>
      </c>
    </row>
    <row r="1937" spans="1:6" ht="12" customHeight="1" x14ac:dyDescent="0.3">
      <c r="A1937" s="56"/>
      <c r="B1937" s="60">
        <v>2100</v>
      </c>
      <c r="C1937" s="61" t="s">
        <v>77</v>
      </c>
      <c r="D1937" s="62">
        <v>300</v>
      </c>
      <c r="E1937" s="62">
        <v>224</v>
      </c>
      <c r="F1937" s="62">
        <f t="shared" ref="F1937:F1941" si="569">D1937+E1937</f>
        <v>524</v>
      </c>
    </row>
    <row r="1938" spans="1:6" ht="12" customHeight="1" x14ac:dyDescent="0.3">
      <c r="A1938" s="56"/>
      <c r="B1938" s="60">
        <v>2200</v>
      </c>
      <c r="C1938" s="61" t="s">
        <v>78</v>
      </c>
      <c r="D1938" s="62">
        <v>331658</v>
      </c>
      <c r="E1938" s="62">
        <v>7267</v>
      </c>
      <c r="F1938" s="62">
        <f t="shared" si="569"/>
        <v>338925</v>
      </c>
    </row>
    <row r="1939" spans="1:6" ht="12" customHeight="1" x14ac:dyDescent="0.3">
      <c r="A1939" s="56"/>
      <c r="B1939" s="60">
        <v>2300</v>
      </c>
      <c r="C1939" s="61" t="s">
        <v>79</v>
      </c>
      <c r="D1939" s="62">
        <v>84043</v>
      </c>
      <c r="E1939" s="62">
        <v>-1883</v>
      </c>
      <c r="F1939" s="62">
        <f t="shared" si="569"/>
        <v>82160</v>
      </c>
    </row>
    <row r="1940" spans="1:6" ht="12" customHeight="1" x14ac:dyDescent="0.3">
      <c r="A1940" s="56"/>
      <c r="B1940" s="60">
        <v>2400</v>
      </c>
      <c r="C1940" s="61" t="s">
        <v>80</v>
      </c>
      <c r="D1940" s="62">
        <v>584</v>
      </c>
      <c r="E1940" s="62"/>
      <c r="F1940" s="62">
        <f t="shared" si="569"/>
        <v>584</v>
      </c>
    </row>
    <row r="1941" spans="1:6" ht="12" customHeight="1" x14ac:dyDescent="0.3">
      <c r="A1941" s="56"/>
      <c r="B1941" s="60">
        <v>2500</v>
      </c>
      <c r="C1941" s="61" t="s">
        <v>81</v>
      </c>
      <c r="D1941" s="62">
        <v>3506</v>
      </c>
      <c r="E1941" s="62"/>
      <c r="F1941" s="62">
        <f t="shared" si="569"/>
        <v>3506</v>
      </c>
    </row>
    <row r="1942" spans="1:6" ht="12" hidden="1" customHeight="1" outlineLevel="1" x14ac:dyDescent="0.3">
      <c r="A1942" s="56"/>
      <c r="B1942" s="17">
        <v>3000</v>
      </c>
      <c r="C1942" s="63" t="s">
        <v>82</v>
      </c>
      <c r="D1942" s="78">
        <f t="shared" ref="D1942:F1942" si="570">SUM(D1943:D1944)</f>
        <v>0</v>
      </c>
      <c r="E1942" s="78">
        <f t="shared" si="570"/>
        <v>0</v>
      </c>
      <c r="F1942" s="78">
        <f t="shared" si="570"/>
        <v>0</v>
      </c>
    </row>
    <row r="1943" spans="1:6" ht="12" hidden="1" customHeight="1" outlineLevel="1" x14ac:dyDescent="0.3">
      <c r="A1943" s="56"/>
      <c r="B1943" s="60">
        <v>3200</v>
      </c>
      <c r="C1943" s="61" t="s">
        <v>83</v>
      </c>
      <c r="D1943" s="62"/>
      <c r="E1943" s="62"/>
      <c r="F1943" s="62"/>
    </row>
    <row r="1944" spans="1:6" ht="12" hidden="1" customHeight="1" outlineLevel="1" x14ac:dyDescent="0.3">
      <c r="A1944" s="56"/>
      <c r="B1944" s="60">
        <v>3300</v>
      </c>
      <c r="C1944" s="61" t="s">
        <v>84</v>
      </c>
      <c r="D1944" s="62"/>
      <c r="E1944" s="62"/>
      <c r="F1944" s="62"/>
    </row>
    <row r="1945" spans="1:6" ht="12" hidden="1" customHeight="1" outlineLevel="1" x14ac:dyDescent="0.3">
      <c r="A1945" s="56"/>
      <c r="B1945" s="17">
        <v>4000</v>
      </c>
      <c r="C1945" s="64" t="s">
        <v>85</v>
      </c>
      <c r="D1945" s="78">
        <f t="shared" ref="D1945:F1945" si="571">SUM(D1946:D1947)</f>
        <v>0</v>
      </c>
      <c r="E1945" s="78">
        <f t="shared" si="571"/>
        <v>0</v>
      </c>
      <c r="F1945" s="78">
        <f t="shared" si="571"/>
        <v>0</v>
      </c>
    </row>
    <row r="1946" spans="1:6" ht="12" hidden="1" customHeight="1" outlineLevel="1" x14ac:dyDescent="0.3">
      <c r="A1946" s="56"/>
      <c r="B1946" s="60">
        <v>4200</v>
      </c>
      <c r="C1946" s="65" t="s">
        <v>86</v>
      </c>
      <c r="D1946" s="62"/>
      <c r="E1946" s="62"/>
      <c r="F1946" s="62"/>
    </row>
    <row r="1947" spans="1:6" ht="12" hidden="1" customHeight="1" outlineLevel="1" x14ac:dyDescent="0.3">
      <c r="A1947" s="56"/>
      <c r="B1947" s="60">
        <v>4300</v>
      </c>
      <c r="C1947" s="65" t="s">
        <v>87</v>
      </c>
      <c r="D1947" s="62"/>
      <c r="E1947" s="62"/>
      <c r="F1947" s="62"/>
    </row>
    <row r="1948" spans="1:6" ht="12" customHeight="1" collapsed="1" x14ac:dyDescent="0.3">
      <c r="A1948" s="56"/>
      <c r="B1948" s="17">
        <v>5000</v>
      </c>
      <c r="C1948" s="18" t="s">
        <v>88</v>
      </c>
      <c r="D1948" s="78">
        <f t="shared" ref="D1948:F1948" si="572">SUM(D1949:D1951)</f>
        <v>40144</v>
      </c>
      <c r="E1948" s="78">
        <f t="shared" si="572"/>
        <v>-4925</v>
      </c>
      <c r="F1948" s="78">
        <f t="shared" si="572"/>
        <v>35219</v>
      </c>
    </row>
    <row r="1949" spans="1:6" ht="12" hidden="1" customHeight="1" outlineLevel="1" x14ac:dyDescent="0.3">
      <c r="A1949" s="56"/>
      <c r="B1949" s="60">
        <v>5100</v>
      </c>
      <c r="C1949" s="66" t="s">
        <v>89</v>
      </c>
      <c r="D1949" s="78"/>
      <c r="E1949" s="78"/>
      <c r="F1949" s="78"/>
    </row>
    <row r="1950" spans="1:6" ht="12" customHeight="1" collapsed="1" x14ac:dyDescent="0.3">
      <c r="A1950" s="56"/>
      <c r="B1950" s="60">
        <v>5200</v>
      </c>
      <c r="C1950" s="66" t="s">
        <v>90</v>
      </c>
      <c r="D1950" s="62">
        <v>40144</v>
      </c>
      <c r="E1950" s="62">
        <v>-4925</v>
      </c>
      <c r="F1950" s="62">
        <f>D1950+E1950</f>
        <v>35219</v>
      </c>
    </row>
    <row r="1951" spans="1:6" ht="12" hidden="1" customHeight="1" outlineLevel="1" x14ac:dyDescent="0.3">
      <c r="A1951" s="56"/>
      <c r="B1951" s="60">
        <v>5300</v>
      </c>
      <c r="C1951" s="67" t="s">
        <v>91</v>
      </c>
      <c r="D1951" s="78"/>
      <c r="E1951" s="78"/>
      <c r="F1951" s="78"/>
    </row>
    <row r="1952" spans="1:6" ht="12" hidden="1" customHeight="1" outlineLevel="1" x14ac:dyDescent="0.3">
      <c r="A1952" s="56"/>
      <c r="B1952" s="17">
        <v>6000</v>
      </c>
      <c r="C1952" s="18" t="s">
        <v>92</v>
      </c>
      <c r="D1952" s="78">
        <f t="shared" ref="D1952:F1952" si="573">SUM(D1953:D1956)</f>
        <v>0</v>
      </c>
      <c r="E1952" s="78">
        <f t="shared" si="573"/>
        <v>0</v>
      </c>
      <c r="F1952" s="78">
        <f t="shared" si="573"/>
        <v>0</v>
      </c>
    </row>
    <row r="1953" spans="1:6" ht="12" hidden="1" customHeight="1" outlineLevel="1" x14ac:dyDescent="0.3">
      <c r="A1953" s="56"/>
      <c r="B1953" s="60">
        <v>6200</v>
      </c>
      <c r="C1953" s="66" t="s">
        <v>93</v>
      </c>
      <c r="D1953" s="62"/>
      <c r="E1953" s="62"/>
      <c r="F1953" s="62"/>
    </row>
    <row r="1954" spans="1:6" ht="12" hidden="1" customHeight="1" outlineLevel="1" x14ac:dyDescent="0.3">
      <c r="A1954" s="56"/>
      <c r="B1954" s="60">
        <v>6300</v>
      </c>
      <c r="C1954" s="66" t="s">
        <v>94</v>
      </c>
      <c r="D1954" s="62"/>
      <c r="E1954" s="62"/>
      <c r="F1954" s="62"/>
    </row>
    <row r="1955" spans="1:6" ht="12" hidden="1" customHeight="1" outlineLevel="1" x14ac:dyDescent="0.3">
      <c r="A1955" s="56"/>
      <c r="B1955" s="60">
        <v>6400</v>
      </c>
      <c r="C1955" s="66" t="s">
        <v>95</v>
      </c>
      <c r="D1955" s="62"/>
      <c r="E1955" s="62"/>
      <c r="F1955" s="62"/>
    </row>
    <row r="1956" spans="1:6" ht="12" hidden="1" customHeight="1" outlineLevel="1" x14ac:dyDescent="0.3">
      <c r="A1956" s="56"/>
      <c r="B1956" s="60">
        <v>6500</v>
      </c>
      <c r="C1956" s="67" t="s">
        <v>96</v>
      </c>
      <c r="D1956" s="62"/>
      <c r="E1956" s="62"/>
      <c r="F1956" s="62"/>
    </row>
    <row r="1957" spans="1:6" ht="12" customHeight="1" collapsed="1" x14ac:dyDescent="0.3">
      <c r="A1957" s="56"/>
      <c r="B1957" s="17">
        <v>7000</v>
      </c>
      <c r="C1957" s="18" t="s">
        <v>97</v>
      </c>
      <c r="D1957" s="78">
        <f t="shared" ref="D1957:F1957" si="574">SUM(D1958:D1960)</f>
        <v>0</v>
      </c>
      <c r="E1957" s="78">
        <f t="shared" si="574"/>
        <v>0</v>
      </c>
      <c r="F1957" s="78">
        <f t="shared" si="574"/>
        <v>0</v>
      </c>
    </row>
    <row r="1958" spans="1:6" ht="12" customHeight="1" x14ac:dyDescent="0.3">
      <c r="A1958" s="56"/>
      <c r="B1958" s="68">
        <v>7200</v>
      </c>
      <c r="C1958" s="69" t="s">
        <v>98</v>
      </c>
      <c r="D1958" s="62"/>
      <c r="E1958" s="62"/>
      <c r="F1958" s="62">
        <f>D1958+E1958</f>
        <v>0</v>
      </c>
    </row>
    <row r="1959" spans="1:6" ht="12" hidden="1" customHeight="1" outlineLevel="1" x14ac:dyDescent="0.3">
      <c r="A1959" s="56"/>
      <c r="B1959" s="68">
        <v>7500</v>
      </c>
      <c r="C1959" s="69" t="s">
        <v>99</v>
      </c>
      <c r="D1959" s="62"/>
      <c r="E1959" s="62"/>
      <c r="F1959" s="62"/>
    </row>
    <row r="1960" spans="1:6" ht="12" hidden="1" customHeight="1" outlineLevel="1" x14ac:dyDescent="0.3">
      <c r="A1960" s="56"/>
      <c r="B1960" s="68">
        <v>7700</v>
      </c>
      <c r="C1960" s="69" t="s">
        <v>100</v>
      </c>
      <c r="D1960" s="62"/>
      <c r="E1960" s="62"/>
      <c r="F1960" s="62"/>
    </row>
    <row r="1961" spans="1:6" ht="12" hidden="1" customHeight="1" outlineLevel="1" x14ac:dyDescent="0.3">
      <c r="A1961" s="56"/>
      <c r="B1961" s="70">
        <v>8000</v>
      </c>
      <c r="C1961" s="71" t="s">
        <v>101</v>
      </c>
      <c r="D1961" s="78">
        <f t="shared" ref="D1961:F1961" si="575">SUM(D1962:D1964)</f>
        <v>0</v>
      </c>
      <c r="E1961" s="78">
        <f t="shared" si="575"/>
        <v>0</v>
      </c>
      <c r="F1961" s="78">
        <f t="shared" si="575"/>
        <v>0</v>
      </c>
    </row>
    <row r="1962" spans="1:6" ht="12" hidden="1" customHeight="1" outlineLevel="1" x14ac:dyDescent="0.3">
      <c r="A1962" s="56"/>
      <c r="B1962" s="72">
        <v>8100</v>
      </c>
      <c r="C1962" s="73" t="s">
        <v>102</v>
      </c>
      <c r="D1962" s="78"/>
      <c r="E1962" s="78"/>
      <c r="F1962" s="78"/>
    </row>
    <row r="1963" spans="1:6" ht="12" hidden="1" customHeight="1" outlineLevel="1" x14ac:dyDescent="0.3">
      <c r="A1963" s="56"/>
      <c r="B1963" s="72">
        <v>8600</v>
      </c>
      <c r="C1963" s="73" t="s">
        <v>103</v>
      </c>
      <c r="D1963" s="78"/>
      <c r="E1963" s="78"/>
      <c r="F1963" s="78"/>
    </row>
    <row r="1964" spans="1:6" ht="12" hidden="1" customHeight="1" outlineLevel="1" x14ac:dyDescent="0.3">
      <c r="A1964" s="56"/>
      <c r="B1964" s="72">
        <v>8900</v>
      </c>
      <c r="C1964" s="73" t="s">
        <v>104</v>
      </c>
      <c r="D1964" s="78"/>
      <c r="E1964" s="78"/>
      <c r="F1964" s="78"/>
    </row>
    <row r="1965" spans="1:6" ht="25.5" customHeight="1" collapsed="1" x14ac:dyDescent="0.3">
      <c r="A1965" s="90" t="s">
        <v>214</v>
      </c>
      <c r="B1965" s="91"/>
      <c r="C1965" s="103" t="s">
        <v>215</v>
      </c>
      <c r="D1965" s="93">
        <f t="shared" ref="D1965:F1965" si="576">D1966+D1982+D1995+D1999</f>
        <v>30870096</v>
      </c>
      <c r="E1965" s="93">
        <f t="shared" si="576"/>
        <v>61371</v>
      </c>
      <c r="F1965" s="93">
        <f t="shared" si="576"/>
        <v>30931467</v>
      </c>
    </row>
    <row r="1966" spans="1:6" ht="12" customHeight="1" x14ac:dyDescent="0.3">
      <c r="A1966" s="45"/>
      <c r="B1966" s="46"/>
      <c r="C1966" s="47" t="s">
        <v>72</v>
      </c>
      <c r="D1966" s="48">
        <f t="shared" ref="D1966:F1966" si="577">D1967+D1970+D1976+D1979+D1986+D1991</f>
        <v>27286851</v>
      </c>
      <c r="E1966" s="48">
        <f t="shared" si="577"/>
        <v>24142</v>
      </c>
      <c r="F1966" s="48">
        <f t="shared" si="577"/>
        <v>27310993</v>
      </c>
    </row>
    <row r="1967" spans="1:6" ht="12" customHeight="1" x14ac:dyDescent="0.3">
      <c r="A1967" s="45"/>
      <c r="B1967" s="49">
        <v>1000</v>
      </c>
      <c r="C1967" s="50" t="s">
        <v>73</v>
      </c>
      <c r="D1967" s="48">
        <f t="shared" ref="D1967:F1967" si="578">SUM(D1968:D1969)</f>
        <v>24571692</v>
      </c>
      <c r="E1967" s="48">
        <f t="shared" si="578"/>
        <v>8872</v>
      </c>
      <c r="F1967" s="48">
        <f t="shared" si="578"/>
        <v>24580564</v>
      </c>
    </row>
    <row r="1968" spans="1:6" ht="12" customHeight="1" x14ac:dyDescent="0.3">
      <c r="A1968" s="45"/>
      <c r="B1968" s="52">
        <v>1100</v>
      </c>
      <c r="C1968" s="53" t="s">
        <v>74</v>
      </c>
      <c r="D1968" s="54">
        <v>19590571</v>
      </c>
      <c r="E1968" s="54">
        <v>8548</v>
      </c>
      <c r="F1968" s="54">
        <f>D1968+E1968</f>
        <v>19599119</v>
      </c>
    </row>
    <row r="1969" spans="1:6" ht="12" customHeight="1" x14ac:dyDescent="0.3">
      <c r="A1969" s="45"/>
      <c r="B1969" s="52">
        <v>1200</v>
      </c>
      <c r="C1969" s="55" t="s">
        <v>75</v>
      </c>
      <c r="D1969" s="54">
        <v>4981121</v>
      </c>
      <c r="E1969" s="54">
        <v>324</v>
      </c>
      <c r="F1969" s="54">
        <f>D1969+E1969</f>
        <v>4981445</v>
      </c>
    </row>
    <row r="1970" spans="1:6" ht="12" customHeight="1" x14ac:dyDescent="0.3">
      <c r="A1970" s="56"/>
      <c r="B1970" s="57">
        <v>2000</v>
      </c>
      <c r="C1970" s="58" t="s">
        <v>76</v>
      </c>
      <c r="D1970" s="78">
        <f t="shared" ref="D1970:F1970" si="579">SUM(D1971:D1975)</f>
        <v>2710687</v>
      </c>
      <c r="E1970" s="78">
        <f t="shared" si="579"/>
        <v>15270</v>
      </c>
      <c r="F1970" s="78">
        <f t="shared" si="579"/>
        <v>2725957</v>
      </c>
    </row>
    <row r="1971" spans="1:6" ht="12" customHeight="1" x14ac:dyDescent="0.3">
      <c r="A1971" s="56"/>
      <c r="B1971" s="60">
        <v>2100</v>
      </c>
      <c r="C1971" s="61" t="s">
        <v>77</v>
      </c>
      <c r="D1971" s="62">
        <v>23490</v>
      </c>
      <c r="E1971" s="62"/>
      <c r="F1971" s="62">
        <f t="shared" ref="F1971:F1975" si="580">D1971+E1971</f>
        <v>23490</v>
      </c>
    </row>
    <row r="1972" spans="1:6" ht="12" customHeight="1" x14ac:dyDescent="0.3">
      <c r="A1972" s="56"/>
      <c r="B1972" s="60">
        <v>2200</v>
      </c>
      <c r="C1972" s="61" t="s">
        <v>78</v>
      </c>
      <c r="D1972" s="62">
        <v>1866049</v>
      </c>
      <c r="E1972" s="62">
        <v>21808</v>
      </c>
      <c r="F1972" s="62">
        <f t="shared" si="580"/>
        <v>1887857</v>
      </c>
    </row>
    <row r="1973" spans="1:6" ht="12" customHeight="1" x14ac:dyDescent="0.3">
      <c r="A1973" s="56"/>
      <c r="B1973" s="60">
        <v>2300</v>
      </c>
      <c r="C1973" s="61" t="s">
        <v>79</v>
      </c>
      <c r="D1973" s="62">
        <v>802301</v>
      </c>
      <c r="E1973" s="62">
        <v>-6538</v>
      </c>
      <c r="F1973" s="62">
        <f t="shared" si="580"/>
        <v>795763</v>
      </c>
    </row>
    <row r="1974" spans="1:6" ht="12" customHeight="1" x14ac:dyDescent="0.3">
      <c r="A1974" s="56"/>
      <c r="B1974" s="60">
        <v>2400</v>
      </c>
      <c r="C1974" s="61" t="s">
        <v>80</v>
      </c>
      <c r="D1974" s="62">
        <v>2657</v>
      </c>
      <c r="E1974" s="62"/>
      <c r="F1974" s="62">
        <f t="shared" si="580"/>
        <v>2657</v>
      </c>
    </row>
    <row r="1975" spans="1:6" ht="12" customHeight="1" x14ac:dyDescent="0.3">
      <c r="A1975" s="56"/>
      <c r="B1975" s="60">
        <v>2500</v>
      </c>
      <c r="C1975" s="61" t="s">
        <v>81</v>
      </c>
      <c r="D1975" s="62">
        <v>16190</v>
      </c>
      <c r="E1975" s="62"/>
      <c r="F1975" s="62">
        <f t="shared" si="580"/>
        <v>16190</v>
      </c>
    </row>
    <row r="1976" spans="1:6" ht="12" hidden="1" customHeight="1" outlineLevel="1" x14ac:dyDescent="0.3">
      <c r="A1976" s="56"/>
      <c r="B1976" s="17">
        <v>3000</v>
      </c>
      <c r="C1976" s="63" t="s">
        <v>82</v>
      </c>
      <c r="D1976" s="78">
        <f t="shared" ref="D1976:F1976" si="581">SUM(D1977:D1978)</f>
        <v>0</v>
      </c>
      <c r="E1976" s="78">
        <f t="shared" si="581"/>
        <v>0</v>
      </c>
      <c r="F1976" s="78">
        <f t="shared" si="581"/>
        <v>0</v>
      </c>
    </row>
    <row r="1977" spans="1:6" ht="12" hidden="1" customHeight="1" outlineLevel="1" x14ac:dyDescent="0.3">
      <c r="A1977" s="56"/>
      <c r="B1977" s="60">
        <v>3200</v>
      </c>
      <c r="C1977" s="61" t="s">
        <v>83</v>
      </c>
      <c r="D1977" s="62"/>
      <c r="E1977" s="62"/>
      <c r="F1977" s="62"/>
    </row>
    <row r="1978" spans="1:6" ht="12" hidden="1" customHeight="1" outlineLevel="1" x14ac:dyDescent="0.3">
      <c r="A1978" s="56"/>
      <c r="B1978" s="60">
        <v>3300</v>
      </c>
      <c r="C1978" s="61" t="s">
        <v>84</v>
      </c>
      <c r="D1978" s="62"/>
      <c r="E1978" s="62"/>
      <c r="F1978" s="62"/>
    </row>
    <row r="1979" spans="1:6" ht="12" hidden="1" customHeight="1" outlineLevel="1" x14ac:dyDescent="0.3">
      <c r="A1979" s="56"/>
      <c r="B1979" s="17">
        <v>4000</v>
      </c>
      <c r="C1979" s="64" t="s">
        <v>85</v>
      </c>
      <c r="D1979" s="78">
        <f t="shared" ref="D1979:F1979" si="582">SUM(D1980:D1981)</f>
        <v>0</v>
      </c>
      <c r="E1979" s="78">
        <f t="shared" si="582"/>
        <v>0</v>
      </c>
      <c r="F1979" s="78">
        <f t="shared" si="582"/>
        <v>0</v>
      </c>
    </row>
    <row r="1980" spans="1:6" ht="12" hidden="1" customHeight="1" outlineLevel="1" x14ac:dyDescent="0.3">
      <c r="A1980" s="56"/>
      <c r="B1980" s="60">
        <v>4200</v>
      </c>
      <c r="C1980" s="65" t="s">
        <v>86</v>
      </c>
      <c r="D1980" s="62"/>
      <c r="E1980" s="62"/>
      <c r="F1980" s="62"/>
    </row>
    <row r="1981" spans="1:6" ht="12" hidden="1" customHeight="1" outlineLevel="1" x14ac:dyDescent="0.3">
      <c r="A1981" s="56"/>
      <c r="B1981" s="60">
        <v>4300</v>
      </c>
      <c r="C1981" s="65" t="s">
        <v>87</v>
      </c>
      <c r="D1981" s="62"/>
      <c r="E1981" s="62"/>
      <c r="F1981" s="62"/>
    </row>
    <row r="1982" spans="1:6" ht="12" customHeight="1" collapsed="1" x14ac:dyDescent="0.3">
      <c r="A1982" s="56"/>
      <c r="B1982" s="17">
        <v>5000</v>
      </c>
      <c r="C1982" s="18" t="s">
        <v>88</v>
      </c>
      <c r="D1982" s="78">
        <f t="shared" ref="D1982:F1982" si="583">SUM(D1983:D1985)</f>
        <v>3583245</v>
      </c>
      <c r="E1982" s="78">
        <f t="shared" si="583"/>
        <v>37229</v>
      </c>
      <c r="F1982" s="78">
        <f t="shared" si="583"/>
        <v>3620474</v>
      </c>
    </row>
    <row r="1983" spans="1:6" ht="12" customHeight="1" x14ac:dyDescent="0.3">
      <c r="A1983" s="56"/>
      <c r="B1983" s="60">
        <v>5100</v>
      </c>
      <c r="C1983" s="66" t="s">
        <v>89</v>
      </c>
      <c r="D1983" s="62"/>
      <c r="E1983" s="62"/>
      <c r="F1983" s="62">
        <f t="shared" ref="F1983:F1984" si="584">D1983+E1983</f>
        <v>0</v>
      </c>
    </row>
    <row r="1984" spans="1:6" ht="12" customHeight="1" x14ac:dyDescent="0.3">
      <c r="A1984" s="56"/>
      <c r="B1984" s="60">
        <v>5200</v>
      </c>
      <c r="C1984" s="66" t="s">
        <v>90</v>
      </c>
      <c r="D1984" s="62">
        <v>3583245</v>
      </c>
      <c r="E1984" s="62">
        <v>37229</v>
      </c>
      <c r="F1984" s="62">
        <f t="shared" si="584"/>
        <v>3620474</v>
      </c>
    </row>
    <row r="1985" spans="1:6" ht="12" hidden="1" customHeight="1" outlineLevel="1" x14ac:dyDescent="0.3">
      <c r="A1985" s="56"/>
      <c r="B1985" s="60">
        <v>5300</v>
      </c>
      <c r="C1985" s="67" t="s">
        <v>91</v>
      </c>
      <c r="D1985" s="78"/>
      <c r="E1985" s="78"/>
      <c r="F1985" s="78"/>
    </row>
    <row r="1986" spans="1:6" ht="12" customHeight="1" collapsed="1" x14ac:dyDescent="0.3">
      <c r="A1986" s="56"/>
      <c r="B1986" s="17">
        <v>6000</v>
      </c>
      <c r="C1986" s="18" t="s">
        <v>92</v>
      </c>
      <c r="D1986" s="78">
        <f t="shared" ref="D1986:F1986" si="585">SUM(D1987:D1990)</f>
        <v>0</v>
      </c>
      <c r="E1986" s="78">
        <f t="shared" si="585"/>
        <v>0</v>
      </c>
      <c r="F1986" s="78">
        <f t="shared" si="585"/>
        <v>0</v>
      </c>
    </row>
    <row r="1987" spans="1:6" ht="12" customHeight="1" x14ac:dyDescent="0.3">
      <c r="A1987" s="56"/>
      <c r="B1987" s="60">
        <v>6200</v>
      </c>
      <c r="C1987" s="66" t="s">
        <v>93</v>
      </c>
      <c r="D1987" s="62"/>
      <c r="E1987" s="62"/>
      <c r="F1987" s="62">
        <f>D1987+E1987</f>
        <v>0</v>
      </c>
    </row>
    <row r="1988" spans="1:6" ht="12" hidden="1" customHeight="1" outlineLevel="1" x14ac:dyDescent="0.3">
      <c r="A1988" s="56"/>
      <c r="B1988" s="60">
        <v>6300</v>
      </c>
      <c r="C1988" s="66" t="s">
        <v>94</v>
      </c>
      <c r="D1988" s="62"/>
      <c r="E1988" s="62"/>
      <c r="F1988" s="62"/>
    </row>
    <row r="1989" spans="1:6" ht="12" hidden="1" customHeight="1" outlineLevel="1" x14ac:dyDescent="0.3">
      <c r="A1989" s="56"/>
      <c r="B1989" s="60">
        <v>6400</v>
      </c>
      <c r="C1989" s="66" t="s">
        <v>95</v>
      </c>
      <c r="D1989" s="62"/>
      <c r="E1989" s="62"/>
      <c r="F1989" s="62"/>
    </row>
    <row r="1990" spans="1:6" ht="12" hidden="1" customHeight="1" outlineLevel="1" x14ac:dyDescent="0.3">
      <c r="A1990" s="56"/>
      <c r="B1990" s="60">
        <v>6500</v>
      </c>
      <c r="C1990" s="67" t="s">
        <v>96</v>
      </c>
      <c r="D1990" s="62"/>
      <c r="E1990" s="62"/>
      <c r="F1990" s="62"/>
    </row>
    <row r="1991" spans="1:6" ht="12" customHeight="1" collapsed="1" x14ac:dyDescent="0.3">
      <c r="A1991" s="56"/>
      <c r="B1991" s="17">
        <v>7000</v>
      </c>
      <c r="C1991" s="18" t="s">
        <v>97</v>
      </c>
      <c r="D1991" s="78">
        <f t="shared" ref="D1991:F1991" si="586">SUM(D1992:D1994)</f>
        <v>4472</v>
      </c>
      <c r="E1991" s="78">
        <f t="shared" si="586"/>
        <v>0</v>
      </c>
      <c r="F1991" s="78">
        <f t="shared" si="586"/>
        <v>4472</v>
      </c>
    </row>
    <row r="1992" spans="1:6" ht="12" customHeight="1" x14ac:dyDescent="0.3">
      <c r="A1992" s="56"/>
      <c r="B1992" s="68">
        <v>7200</v>
      </c>
      <c r="C1992" s="69" t="s">
        <v>98</v>
      </c>
      <c r="D1992" s="62">
        <v>4472</v>
      </c>
      <c r="E1992" s="62"/>
      <c r="F1992" s="62">
        <f>D1992+E1992</f>
        <v>4472</v>
      </c>
    </row>
    <row r="1993" spans="1:6" ht="12" hidden="1" customHeight="1" outlineLevel="1" x14ac:dyDescent="0.3">
      <c r="A1993" s="56"/>
      <c r="B1993" s="68">
        <v>7500</v>
      </c>
      <c r="C1993" s="69" t="s">
        <v>99</v>
      </c>
      <c r="D1993" s="62"/>
      <c r="E1993" s="62"/>
      <c r="F1993" s="62"/>
    </row>
    <row r="1994" spans="1:6" ht="12" hidden="1" customHeight="1" outlineLevel="1" x14ac:dyDescent="0.3">
      <c r="A1994" s="56"/>
      <c r="B1994" s="68">
        <v>7700</v>
      </c>
      <c r="C1994" s="69" t="s">
        <v>100</v>
      </c>
      <c r="D1994" s="62"/>
      <c r="E1994" s="62"/>
      <c r="F1994" s="62"/>
    </row>
    <row r="1995" spans="1:6" ht="12" customHeight="1" collapsed="1" x14ac:dyDescent="0.3">
      <c r="A1995" s="56"/>
      <c r="B1995" s="70">
        <v>8000</v>
      </c>
      <c r="C1995" s="71" t="s">
        <v>101</v>
      </c>
      <c r="D1995" s="78">
        <f t="shared" ref="D1995:F1995" si="587">SUM(D1996:D1998)</f>
        <v>0</v>
      </c>
      <c r="E1995" s="78">
        <f t="shared" si="587"/>
        <v>0</v>
      </c>
      <c r="F1995" s="78">
        <f t="shared" si="587"/>
        <v>0</v>
      </c>
    </row>
    <row r="1996" spans="1:6" ht="12" customHeight="1" x14ac:dyDescent="0.3">
      <c r="A1996" s="56"/>
      <c r="B1996" s="72">
        <v>8100</v>
      </c>
      <c r="C1996" s="73" t="s">
        <v>102</v>
      </c>
      <c r="D1996" s="62"/>
      <c r="E1996" s="62"/>
      <c r="F1996" s="62">
        <f>D1996+E1996</f>
        <v>0</v>
      </c>
    </row>
    <row r="1997" spans="1:6" ht="12" hidden="1" customHeight="1" outlineLevel="1" x14ac:dyDescent="0.3">
      <c r="A1997" s="56"/>
      <c r="B1997" s="72">
        <v>8600</v>
      </c>
      <c r="C1997" s="73" t="s">
        <v>103</v>
      </c>
      <c r="D1997" s="78"/>
      <c r="E1997" s="78"/>
      <c r="F1997" s="78"/>
    </row>
    <row r="1998" spans="1:6" ht="12" hidden="1" customHeight="1" outlineLevel="1" x14ac:dyDescent="0.3">
      <c r="A1998" s="56"/>
      <c r="B1998" s="72">
        <v>8900</v>
      </c>
      <c r="C1998" s="73" t="s">
        <v>104</v>
      </c>
      <c r="D1998" s="78"/>
      <c r="E1998" s="78"/>
      <c r="F1998" s="78"/>
    </row>
    <row r="1999" spans="1:6" ht="12" customHeight="1" collapsed="1" x14ac:dyDescent="0.3">
      <c r="A1999" s="56"/>
      <c r="B1999" s="99">
        <v>9000</v>
      </c>
      <c r="C1999" s="100" t="s">
        <v>170</v>
      </c>
      <c r="D1999" s="78">
        <f t="shared" ref="D1999:F1999" si="588">D2000</f>
        <v>0</v>
      </c>
      <c r="E1999" s="78">
        <f t="shared" si="588"/>
        <v>0</v>
      </c>
      <c r="F1999" s="78">
        <f t="shared" si="588"/>
        <v>0</v>
      </c>
    </row>
    <row r="2000" spans="1:6" ht="12" customHeight="1" x14ac:dyDescent="0.3">
      <c r="A2000" s="56"/>
      <c r="B2000" s="72">
        <v>9200</v>
      </c>
      <c r="C2000" s="73" t="s">
        <v>171</v>
      </c>
      <c r="D2000" s="62"/>
      <c r="E2000" s="62"/>
      <c r="F2000" s="62">
        <f>D2000+E2000</f>
        <v>0</v>
      </c>
    </row>
    <row r="2001" spans="1:6" ht="12" customHeight="1" x14ac:dyDescent="0.3">
      <c r="A2001" s="74" t="s">
        <v>216</v>
      </c>
      <c r="B2001" s="75"/>
      <c r="C2001" s="76" t="s">
        <v>217</v>
      </c>
      <c r="D2001" s="77">
        <f t="shared" ref="D2001:F2001" si="589">D2002+D2018+D2031</f>
        <v>1751162</v>
      </c>
      <c r="E2001" s="77">
        <f t="shared" si="589"/>
        <v>-2127</v>
      </c>
      <c r="F2001" s="77">
        <f t="shared" si="589"/>
        <v>1749035</v>
      </c>
    </row>
    <row r="2002" spans="1:6" ht="12" customHeight="1" x14ac:dyDescent="0.3">
      <c r="A2002" s="45"/>
      <c r="B2002" s="46"/>
      <c r="C2002" s="47" t="s">
        <v>72</v>
      </c>
      <c r="D2002" s="48">
        <f t="shared" ref="D2002:F2002" si="590">D2003+D2006+D2012+D2015+D2022+D2027</f>
        <v>1731312</v>
      </c>
      <c r="E2002" s="48">
        <f t="shared" si="590"/>
        <v>-2127</v>
      </c>
      <c r="F2002" s="48">
        <f t="shared" si="590"/>
        <v>1729185</v>
      </c>
    </row>
    <row r="2003" spans="1:6" ht="12" customHeight="1" x14ac:dyDescent="0.3">
      <c r="A2003" s="45"/>
      <c r="B2003" s="49">
        <v>1000</v>
      </c>
      <c r="C2003" s="50" t="s">
        <v>73</v>
      </c>
      <c r="D2003" s="48">
        <f t="shared" ref="D2003:F2003" si="591">SUM(D2004:D2005)</f>
        <v>1546822</v>
      </c>
      <c r="E2003" s="48">
        <f t="shared" si="591"/>
        <v>0</v>
      </c>
      <c r="F2003" s="48">
        <f t="shared" si="591"/>
        <v>1546822</v>
      </c>
    </row>
    <row r="2004" spans="1:6" ht="12" customHeight="1" x14ac:dyDescent="0.3">
      <c r="A2004" s="45"/>
      <c r="B2004" s="52">
        <v>1100</v>
      </c>
      <c r="C2004" s="53" t="s">
        <v>74</v>
      </c>
      <c r="D2004" s="54">
        <v>1240901</v>
      </c>
      <c r="E2004" s="54"/>
      <c r="F2004" s="54">
        <f>D2004+E2004</f>
        <v>1240901</v>
      </c>
    </row>
    <row r="2005" spans="1:6" ht="12" customHeight="1" x14ac:dyDescent="0.3">
      <c r="A2005" s="45"/>
      <c r="B2005" s="52">
        <v>1200</v>
      </c>
      <c r="C2005" s="55" t="s">
        <v>75</v>
      </c>
      <c r="D2005" s="54">
        <v>305921</v>
      </c>
      <c r="E2005" s="54"/>
      <c r="F2005" s="54">
        <f>D2005+E2005</f>
        <v>305921</v>
      </c>
    </row>
    <row r="2006" spans="1:6" ht="12" customHeight="1" x14ac:dyDescent="0.3">
      <c r="A2006" s="56"/>
      <c r="B2006" s="57">
        <v>2000</v>
      </c>
      <c r="C2006" s="58" t="s">
        <v>76</v>
      </c>
      <c r="D2006" s="78">
        <f t="shared" ref="D2006:F2006" si="592">SUM(D2007:D2011)</f>
        <v>136466</v>
      </c>
      <c r="E2006" s="78">
        <f t="shared" si="592"/>
        <v>-2127</v>
      </c>
      <c r="F2006" s="78">
        <f t="shared" si="592"/>
        <v>134339</v>
      </c>
    </row>
    <row r="2007" spans="1:6" ht="12" customHeight="1" x14ac:dyDescent="0.3">
      <c r="A2007" s="56"/>
      <c r="B2007" s="60">
        <v>2100</v>
      </c>
      <c r="C2007" s="61" t="s">
        <v>77</v>
      </c>
      <c r="D2007" s="62">
        <v>800</v>
      </c>
      <c r="E2007" s="62">
        <v>48</v>
      </c>
      <c r="F2007" s="62">
        <f t="shared" ref="F2007:F2011" si="593">D2007+E2007</f>
        <v>848</v>
      </c>
    </row>
    <row r="2008" spans="1:6" ht="12" customHeight="1" x14ac:dyDescent="0.3">
      <c r="A2008" s="56"/>
      <c r="B2008" s="60">
        <v>2200</v>
      </c>
      <c r="C2008" s="61" t="s">
        <v>78</v>
      </c>
      <c r="D2008" s="62">
        <v>104925</v>
      </c>
      <c r="E2008" s="62">
        <v>-3983</v>
      </c>
      <c r="F2008" s="62">
        <f t="shared" si="593"/>
        <v>100942</v>
      </c>
    </row>
    <row r="2009" spans="1:6" ht="12" customHeight="1" x14ac:dyDescent="0.3">
      <c r="A2009" s="56"/>
      <c r="B2009" s="60">
        <v>2300</v>
      </c>
      <c r="C2009" s="61" t="s">
        <v>79</v>
      </c>
      <c r="D2009" s="62">
        <v>30319</v>
      </c>
      <c r="E2009" s="62">
        <v>1808</v>
      </c>
      <c r="F2009" s="62">
        <f t="shared" si="593"/>
        <v>32127</v>
      </c>
    </row>
    <row r="2010" spans="1:6" ht="12" customHeight="1" x14ac:dyDescent="0.3">
      <c r="A2010" s="56"/>
      <c r="B2010" s="60">
        <v>2400</v>
      </c>
      <c r="C2010" s="61" t="s">
        <v>80</v>
      </c>
      <c r="D2010" s="62">
        <v>232</v>
      </c>
      <c r="E2010" s="62"/>
      <c r="F2010" s="62">
        <f t="shared" si="593"/>
        <v>232</v>
      </c>
    </row>
    <row r="2011" spans="1:6" ht="12" customHeight="1" x14ac:dyDescent="0.3">
      <c r="A2011" s="56"/>
      <c r="B2011" s="60">
        <v>2500</v>
      </c>
      <c r="C2011" s="61" t="s">
        <v>81</v>
      </c>
      <c r="D2011" s="62">
        <v>190</v>
      </c>
      <c r="E2011" s="62"/>
      <c r="F2011" s="62">
        <f t="shared" si="593"/>
        <v>190</v>
      </c>
    </row>
    <row r="2012" spans="1:6" ht="12" hidden="1" customHeight="1" outlineLevel="1" x14ac:dyDescent="0.3">
      <c r="A2012" s="56"/>
      <c r="B2012" s="17">
        <v>3000</v>
      </c>
      <c r="C2012" s="63" t="s">
        <v>82</v>
      </c>
      <c r="D2012" s="78">
        <f t="shared" ref="D2012:F2012" si="594">SUM(D2013:D2014)</f>
        <v>0</v>
      </c>
      <c r="E2012" s="78">
        <f t="shared" si="594"/>
        <v>0</v>
      </c>
      <c r="F2012" s="78">
        <f t="shared" si="594"/>
        <v>0</v>
      </c>
    </row>
    <row r="2013" spans="1:6" ht="12" hidden="1" customHeight="1" outlineLevel="1" x14ac:dyDescent="0.3">
      <c r="A2013" s="56"/>
      <c r="B2013" s="60">
        <v>3200</v>
      </c>
      <c r="C2013" s="61" t="s">
        <v>83</v>
      </c>
      <c r="D2013" s="62"/>
      <c r="E2013" s="62"/>
      <c r="F2013" s="62"/>
    </row>
    <row r="2014" spans="1:6" ht="12" hidden="1" customHeight="1" outlineLevel="1" x14ac:dyDescent="0.3">
      <c r="A2014" s="56"/>
      <c r="B2014" s="60">
        <v>3300</v>
      </c>
      <c r="C2014" s="61" t="s">
        <v>84</v>
      </c>
      <c r="D2014" s="62"/>
      <c r="E2014" s="62"/>
      <c r="F2014" s="62"/>
    </row>
    <row r="2015" spans="1:6" ht="12" hidden="1" customHeight="1" outlineLevel="1" x14ac:dyDescent="0.3">
      <c r="A2015" s="56"/>
      <c r="B2015" s="17">
        <v>4000</v>
      </c>
      <c r="C2015" s="64" t="s">
        <v>85</v>
      </c>
      <c r="D2015" s="78">
        <f t="shared" ref="D2015:F2015" si="595">SUM(D2016:D2017)</f>
        <v>0</v>
      </c>
      <c r="E2015" s="78">
        <f t="shared" si="595"/>
        <v>0</v>
      </c>
      <c r="F2015" s="78">
        <f t="shared" si="595"/>
        <v>0</v>
      </c>
    </row>
    <row r="2016" spans="1:6" ht="12" hidden="1" customHeight="1" outlineLevel="1" x14ac:dyDescent="0.3">
      <c r="A2016" s="56"/>
      <c r="B2016" s="60">
        <v>4200</v>
      </c>
      <c r="C2016" s="65" t="s">
        <v>86</v>
      </c>
      <c r="D2016" s="62"/>
      <c r="E2016" s="62"/>
      <c r="F2016" s="62"/>
    </row>
    <row r="2017" spans="1:6" ht="12" hidden="1" customHeight="1" outlineLevel="1" x14ac:dyDescent="0.3">
      <c r="A2017" s="56"/>
      <c r="B2017" s="60">
        <v>4300</v>
      </c>
      <c r="C2017" s="65" t="s">
        <v>87</v>
      </c>
      <c r="D2017" s="62"/>
      <c r="E2017" s="62"/>
      <c r="F2017" s="62"/>
    </row>
    <row r="2018" spans="1:6" ht="12" customHeight="1" collapsed="1" x14ac:dyDescent="0.3">
      <c r="A2018" s="56"/>
      <c r="B2018" s="17">
        <v>5000</v>
      </c>
      <c r="C2018" s="18" t="s">
        <v>88</v>
      </c>
      <c r="D2018" s="78">
        <f t="shared" ref="D2018:F2018" si="596">SUM(D2019:D2021)</f>
        <v>19850</v>
      </c>
      <c r="E2018" s="78">
        <f t="shared" si="596"/>
        <v>0</v>
      </c>
      <c r="F2018" s="78">
        <f t="shared" si="596"/>
        <v>19850</v>
      </c>
    </row>
    <row r="2019" spans="1:6" ht="12" customHeight="1" x14ac:dyDescent="0.3">
      <c r="A2019" s="56"/>
      <c r="B2019" s="60">
        <v>5100</v>
      </c>
      <c r="C2019" s="66" t="s">
        <v>89</v>
      </c>
      <c r="D2019" s="62"/>
      <c r="E2019" s="62"/>
      <c r="F2019" s="62">
        <f>D2019+E2019</f>
        <v>0</v>
      </c>
    </row>
    <row r="2020" spans="1:6" ht="12" customHeight="1" x14ac:dyDescent="0.3">
      <c r="A2020" s="56"/>
      <c r="B2020" s="60">
        <v>5200</v>
      </c>
      <c r="C2020" s="66" t="s">
        <v>90</v>
      </c>
      <c r="D2020" s="62">
        <v>19850</v>
      </c>
      <c r="E2020" s="62"/>
      <c r="F2020" s="62">
        <f>D2020+E2020</f>
        <v>19850</v>
      </c>
    </row>
    <row r="2021" spans="1:6" ht="12" customHeight="1" x14ac:dyDescent="0.3">
      <c r="A2021" s="56"/>
      <c r="B2021" s="60">
        <v>5300</v>
      </c>
      <c r="C2021" s="67" t="s">
        <v>91</v>
      </c>
      <c r="D2021" s="62"/>
      <c r="E2021" s="62"/>
      <c r="F2021" s="62">
        <f>D2021+E2021</f>
        <v>0</v>
      </c>
    </row>
    <row r="2022" spans="1:6" ht="12" customHeight="1" x14ac:dyDescent="0.3">
      <c r="A2022" s="56"/>
      <c r="B2022" s="17">
        <v>6000</v>
      </c>
      <c r="C2022" s="18" t="s">
        <v>92</v>
      </c>
      <c r="D2022" s="78">
        <f t="shared" ref="D2022:F2022" si="597">SUM(D2023:D2026)</f>
        <v>48024</v>
      </c>
      <c r="E2022" s="78">
        <f t="shared" si="597"/>
        <v>0</v>
      </c>
      <c r="F2022" s="78">
        <f t="shared" si="597"/>
        <v>48024</v>
      </c>
    </row>
    <row r="2023" spans="1:6" ht="12" customHeight="1" x14ac:dyDescent="0.3">
      <c r="A2023" s="56"/>
      <c r="B2023" s="60">
        <v>6200</v>
      </c>
      <c r="C2023" s="66" t="s">
        <v>93</v>
      </c>
      <c r="D2023" s="62">
        <v>48024</v>
      </c>
      <c r="E2023" s="62"/>
      <c r="F2023" s="62">
        <f>D2023+E2023</f>
        <v>48024</v>
      </c>
    </row>
    <row r="2024" spans="1:6" ht="12" hidden="1" customHeight="1" outlineLevel="1" x14ac:dyDescent="0.3">
      <c r="A2024" s="56"/>
      <c r="B2024" s="60">
        <v>6300</v>
      </c>
      <c r="C2024" s="66" t="s">
        <v>94</v>
      </c>
      <c r="D2024" s="62"/>
      <c r="E2024" s="62"/>
      <c r="F2024" s="62"/>
    </row>
    <row r="2025" spans="1:6" ht="12" hidden="1" customHeight="1" outlineLevel="1" x14ac:dyDescent="0.3">
      <c r="A2025" s="56"/>
      <c r="B2025" s="60">
        <v>6400</v>
      </c>
      <c r="C2025" s="66" t="s">
        <v>95</v>
      </c>
      <c r="D2025" s="62"/>
      <c r="E2025" s="62"/>
      <c r="F2025" s="62"/>
    </row>
    <row r="2026" spans="1:6" ht="12" hidden="1" customHeight="1" outlineLevel="1" x14ac:dyDescent="0.3">
      <c r="A2026" s="56"/>
      <c r="B2026" s="60">
        <v>6500</v>
      </c>
      <c r="C2026" s="67" t="s">
        <v>96</v>
      </c>
      <c r="D2026" s="62"/>
      <c r="E2026" s="62"/>
      <c r="F2026" s="62"/>
    </row>
    <row r="2027" spans="1:6" ht="12" customHeight="1" collapsed="1" x14ac:dyDescent="0.3">
      <c r="A2027" s="56"/>
      <c r="B2027" s="17">
        <v>7000</v>
      </c>
      <c r="C2027" s="18" t="s">
        <v>97</v>
      </c>
      <c r="D2027" s="78">
        <f t="shared" ref="D2027:F2027" si="598">SUM(D2028:D2030)</f>
        <v>0</v>
      </c>
      <c r="E2027" s="78">
        <f t="shared" si="598"/>
        <v>0</v>
      </c>
      <c r="F2027" s="78">
        <f t="shared" si="598"/>
        <v>0</v>
      </c>
    </row>
    <row r="2028" spans="1:6" ht="12" customHeight="1" x14ac:dyDescent="0.3">
      <c r="A2028" s="56"/>
      <c r="B2028" s="68">
        <v>7200</v>
      </c>
      <c r="C2028" s="69" t="s">
        <v>98</v>
      </c>
      <c r="D2028" s="62"/>
      <c r="E2028" s="62"/>
      <c r="F2028" s="62">
        <f>D2028+E2028</f>
        <v>0</v>
      </c>
    </row>
    <row r="2029" spans="1:6" ht="12" hidden="1" customHeight="1" outlineLevel="1" x14ac:dyDescent="0.3">
      <c r="A2029" s="56"/>
      <c r="B2029" s="68">
        <v>7500</v>
      </c>
      <c r="C2029" s="69" t="s">
        <v>99</v>
      </c>
      <c r="D2029" s="62"/>
      <c r="E2029" s="62"/>
      <c r="F2029" s="62"/>
    </row>
    <row r="2030" spans="1:6" ht="12" hidden="1" customHeight="1" outlineLevel="1" x14ac:dyDescent="0.3">
      <c r="A2030" s="56"/>
      <c r="B2030" s="68">
        <v>7700</v>
      </c>
      <c r="C2030" s="69" t="s">
        <v>100</v>
      </c>
      <c r="D2030" s="62"/>
      <c r="E2030" s="62"/>
      <c r="F2030" s="62"/>
    </row>
    <row r="2031" spans="1:6" ht="12" hidden="1" customHeight="1" outlineLevel="1" x14ac:dyDescent="0.3">
      <c r="A2031" s="56"/>
      <c r="B2031" s="70">
        <v>8000</v>
      </c>
      <c r="C2031" s="71" t="s">
        <v>101</v>
      </c>
      <c r="D2031" s="78">
        <f t="shared" ref="D2031:F2031" si="599">SUM(D2032:D2034)</f>
        <v>0</v>
      </c>
      <c r="E2031" s="78">
        <f t="shared" si="599"/>
        <v>0</v>
      </c>
      <c r="F2031" s="78">
        <f t="shared" si="599"/>
        <v>0</v>
      </c>
    </row>
    <row r="2032" spans="1:6" ht="12" hidden="1" customHeight="1" outlineLevel="1" x14ac:dyDescent="0.3">
      <c r="A2032" s="56"/>
      <c r="B2032" s="72">
        <v>8100</v>
      </c>
      <c r="C2032" s="73" t="s">
        <v>102</v>
      </c>
      <c r="D2032" s="78"/>
      <c r="E2032" s="78"/>
      <c r="F2032" s="78"/>
    </row>
    <row r="2033" spans="1:6" ht="12" hidden="1" customHeight="1" outlineLevel="1" x14ac:dyDescent="0.3">
      <c r="A2033" s="56"/>
      <c r="B2033" s="72">
        <v>8600</v>
      </c>
      <c r="C2033" s="73" t="s">
        <v>103</v>
      </c>
      <c r="D2033" s="78"/>
      <c r="E2033" s="78"/>
      <c r="F2033" s="78"/>
    </row>
    <row r="2034" spans="1:6" ht="12" hidden="1" customHeight="1" outlineLevel="1" x14ac:dyDescent="0.3">
      <c r="A2034" s="56"/>
      <c r="B2034" s="72">
        <v>8900</v>
      </c>
      <c r="C2034" s="73" t="s">
        <v>104</v>
      </c>
      <c r="D2034" s="78"/>
      <c r="E2034" s="78"/>
      <c r="F2034" s="78"/>
    </row>
    <row r="2035" spans="1:6" ht="14.25" customHeight="1" collapsed="1" x14ac:dyDescent="0.3">
      <c r="A2035" s="74" t="s">
        <v>218</v>
      </c>
      <c r="B2035" s="75"/>
      <c r="C2035" s="76" t="s">
        <v>219</v>
      </c>
      <c r="D2035" s="77">
        <f t="shared" ref="D2035:F2035" si="600">D2036+D2052+D2065</f>
        <v>25000</v>
      </c>
      <c r="E2035" s="77">
        <f t="shared" si="600"/>
        <v>0</v>
      </c>
      <c r="F2035" s="77">
        <f t="shared" si="600"/>
        <v>25000</v>
      </c>
    </row>
    <row r="2036" spans="1:6" ht="12" customHeight="1" x14ac:dyDescent="0.3">
      <c r="A2036" s="45"/>
      <c r="B2036" s="46"/>
      <c r="C2036" s="47" t="s">
        <v>72</v>
      </c>
      <c r="D2036" s="48">
        <f t="shared" ref="D2036:F2036" si="601">D2037+D2040+D2046+D2049+D2056+D2061</f>
        <v>25000</v>
      </c>
      <c r="E2036" s="48">
        <f t="shared" si="601"/>
        <v>0</v>
      </c>
      <c r="F2036" s="48">
        <f t="shared" si="601"/>
        <v>25000</v>
      </c>
    </row>
    <row r="2037" spans="1:6" ht="12" hidden="1" customHeight="1" outlineLevel="1" x14ac:dyDescent="0.3">
      <c r="A2037" s="45"/>
      <c r="B2037" s="49">
        <v>1000</v>
      </c>
      <c r="C2037" s="50" t="s">
        <v>73</v>
      </c>
      <c r="D2037" s="48">
        <f t="shared" ref="D2037:F2037" si="602">SUM(D2038:D2039)</f>
        <v>0</v>
      </c>
      <c r="E2037" s="48">
        <f t="shared" si="602"/>
        <v>0</v>
      </c>
      <c r="F2037" s="48">
        <f t="shared" si="602"/>
        <v>0</v>
      </c>
    </row>
    <row r="2038" spans="1:6" ht="12" hidden="1" customHeight="1" outlineLevel="1" x14ac:dyDescent="0.3">
      <c r="A2038" s="45"/>
      <c r="B2038" s="52">
        <v>1100</v>
      </c>
      <c r="C2038" s="53" t="s">
        <v>74</v>
      </c>
      <c r="D2038" s="54"/>
      <c r="E2038" s="54"/>
      <c r="F2038" s="54"/>
    </row>
    <row r="2039" spans="1:6" ht="12" hidden="1" customHeight="1" outlineLevel="1" x14ac:dyDescent="0.3">
      <c r="A2039" s="45"/>
      <c r="B2039" s="52">
        <v>1200</v>
      </c>
      <c r="C2039" s="55" t="s">
        <v>75</v>
      </c>
      <c r="D2039" s="54"/>
      <c r="E2039" s="54"/>
      <c r="F2039" s="54"/>
    </row>
    <row r="2040" spans="1:6" ht="12" hidden="1" customHeight="1" outlineLevel="1" x14ac:dyDescent="0.3">
      <c r="A2040" s="56"/>
      <c r="B2040" s="57">
        <v>2000</v>
      </c>
      <c r="C2040" s="58" t="s">
        <v>76</v>
      </c>
      <c r="D2040" s="78">
        <f t="shared" ref="D2040:F2040" si="603">SUM(D2041:D2045)</f>
        <v>0</v>
      </c>
      <c r="E2040" s="78">
        <f t="shared" si="603"/>
        <v>0</v>
      </c>
      <c r="F2040" s="78">
        <f t="shared" si="603"/>
        <v>0</v>
      </c>
    </row>
    <row r="2041" spans="1:6" ht="12" hidden="1" customHeight="1" outlineLevel="1" x14ac:dyDescent="0.3">
      <c r="A2041" s="56"/>
      <c r="B2041" s="60">
        <v>2100</v>
      </c>
      <c r="C2041" s="61" t="s">
        <v>77</v>
      </c>
      <c r="D2041" s="62"/>
      <c r="E2041" s="62"/>
      <c r="F2041" s="62"/>
    </row>
    <row r="2042" spans="1:6" ht="12" hidden="1" customHeight="1" outlineLevel="1" x14ac:dyDescent="0.3">
      <c r="A2042" s="56"/>
      <c r="B2042" s="60">
        <v>2200</v>
      </c>
      <c r="C2042" s="61" t="s">
        <v>78</v>
      </c>
      <c r="D2042" s="62"/>
      <c r="E2042" s="62"/>
      <c r="F2042" s="62"/>
    </row>
    <row r="2043" spans="1:6" ht="12" hidden="1" customHeight="1" outlineLevel="1" x14ac:dyDescent="0.3">
      <c r="A2043" s="56"/>
      <c r="B2043" s="60">
        <v>2300</v>
      </c>
      <c r="C2043" s="61" t="s">
        <v>79</v>
      </c>
      <c r="D2043" s="62"/>
      <c r="E2043" s="62"/>
      <c r="F2043" s="62"/>
    </row>
    <row r="2044" spans="1:6" ht="12" hidden="1" customHeight="1" outlineLevel="1" x14ac:dyDescent="0.3">
      <c r="A2044" s="56"/>
      <c r="B2044" s="60">
        <v>2400</v>
      </c>
      <c r="C2044" s="61" t="s">
        <v>80</v>
      </c>
      <c r="D2044" s="62"/>
      <c r="E2044" s="62"/>
      <c r="F2044" s="62"/>
    </row>
    <row r="2045" spans="1:6" ht="12" hidden="1" customHeight="1" outlineLevel="1" x14ac:dyDescent="0.3">
      <c r="A2045" s="56"/>
      <c r="B2045" s="60">
        <v>2500</v>
      </c>
      <c r="C2045" s="61" t="s">
        <v>81</v>
      </c>
      <c r="D2045" s="62"/>
      <c r="E2045" s="62"/>
      <c r="F2045" s="62"/>
    </row>
    <row r="2046" spans="1:6" ht="12" hidden="1" customHeight="1" outlineLevel="1" x14ac:dyDescent="0.3">
      <c r="A2046" s="56"/>
      <c r="B2046" s="17">
        <v>3000</v>
      </c>
      <c r="C2046" s="63" t="s">
        <v>82</v>
      </c>
      <c r="D2046" s="78">
        <f t="shared" ref="D2046:F2046" si="604">SUM(D2047:D2048)</f>
        <v>0</v>
      </c>
      <c r="E2046" s="78">
        <f t="shared" si="604"/>
        <v>0</v>
      </c>
      <c r="F2046" s="78">
        <f t="shared" si="604"/>
        <v>0</v>
      </c>
    </row>
    <row r="2047" spans="1:6" ht="12" hidden="1" customHeight="1" outlineLevel="1" x14ac:dyDescent="0.3">
      <c r="A2047" s="56"/>
      <c r="B2047" s="60">
        <v>3200</v>
      </c>
      <c r="C2047" s="61" t="s">
        <v>83</v>
      </c>
      <c r="D2047" s="62"/>
      <c r="E2047" s="62"/>
      <c r="F2047" s="62"/>
    </row>
    <row r="2048" spans="1:6" ht="12" hidden="1" customHeight="1" outlineLevel="1" x14ac:dyDescent="0.3">
      <c r="A2048" s="56"/>
      <c r="B2048" s="60">
        <v>3300</v>
      </c>
      <c r="C2048" s="61" t="s">
        <v>84</v>
      </c>
      <c r="D2048" s="62"/>
      <c r="E2048" s="62"/>
      <c r="F2048" s="62"/>
    </row>
    <row r="2049" spans="1:6" ht="12" hidden="1" customHeight="1" outlineLevel="1" x14ac:dyDescent="0.3">
      <c r="A2049" s="56"/>
      <c r="B2049" s="17">
        <v>4000</v>
      </c>
      <c r="C2049" s="64" t="s">
        <v>85</v>
      </c>
      <c r="D2049" s="78">
        <f t="shared" ref="D2049:F2049" si="605">SUM(D2050:D2051)</f>
        <v>0</v>
      </c>
      <c r="E2049" s="78">
        <f t="shared" si="605"/>
        <v>0</v>
      </c>
      <c r="F2049" s="78">
        <f t="shared" si="605"/>
        <v>0</v>
      </c>
    </row>
    <row r="2050" spans="1:6" ht="12" hidden="1" customHeight="1" outlineLevel="1" x14ac:dyDescent="0.3">
      <c r="A2050" s="56"/>
      <c r="B2050" s="60">
        <v>4200</v>
      </c>
      <c r="C2050" s="65" t="s">
        <v>86</v>
      </c>
      <c r="D2050" s="62"/>
      <c r="E2050" s="62"/>
      <c r="F2050" s="62"/>
    </row>
    <row r="2051" spans="1:6" ht="12" hidden="1" customHeight="1" outlineLevel="1" x14ac:dyDescent="0.3">
      <c r="A2051" s="56"/>
      <c r="B2051" s="60">
        <v>4300</v>
      </c>
      <c r="C2051" s="65" t="s">
        <v>87</v>
      </c>
      <c r="D2051" s="62"/>
      <c r="E2051" s="62"/>
      <c r="F2051" s="62"/>
    </row>
    <row r="2052" spans="1:6" ht="12" hidden="1" customHeight="1" outlineLevel="1" x14ac:dyDescent="0.3">
      <c r="A2052" s="56"/>
      <c r="B2052" s="17">
        <v>5000</v>
      </c>
      <c r="C2052" s="18" t="s">
        <v>88</v>
      </c>
      <c r="D2052" s="78">
        <f t="shared" ref="D2052:F2052" si="606">SUM(D2053:D2055)</f>
        <v>0</v>
      </c>
      <c r="E2052" s="78">
        <f t="shared" si="606"/>
        <v>0</v>
      </c>
      <c r="F2052" s="78">
        <f t="shared" si="606"/>
        <v>0</v>
      </c>
    </row>
    <row r="2053" spans="1:6" ht="12" hidden="1" customHeight="1" outlineLevel="1" x14ac:dyDescent="0.3">
      <c r="A2053" s="56"/>
      <c r="B2053" s="60">
        <v>5100</v>
      </c>
      <c r="C2053" s="66" t="s">
        <v>89</v>
      </c>
      <c r="D2053" s="78"/>
      <c r="E2053" s="78"/>
      <c r="F2053" s="78"/>
    </row>
    <row r="2054" spans="1:6" ht="12" hidden="1" customHeight="1" outlineLevel="1" x14ac:dyDescent="0.3">
      <c r="A2054" s="56"/>
      <c r="B2054" s="60">
        <v>5200</v>
      </c>
      <c r="C2054" s="66" t="s">
        <v>90</v>
      </c>
      <c r="D2054" s="78"/>
      <c r="E2054" s="78"/>
      <c r="F2054" s="78"/>
    </row>
    <row r="2055" spans="1:6" ht="12" hidden="1" customHeight="1" outlineLevel="1" x14ac:dyDescent="0.3">
      <c r="A2055" s="56"/>
      <c r="B2055" s="60">
        <v>5300</v>
      </c>
      <c r="C2055" s="67" t="s">
        <v>91</v>
      </c>
      <c r="D2055" s="78"/>
      <c r="E2055" s="78"/>
      <c r="F2055" s="78"/>
    </row>
    <row r="2056" spans="1:6" ht="12" hidden="1" customHeight="1" outlineLevel="1" x14ac:dyDescent="0.3">
      <c r="A2056" s="56"/>
      <c r="B2056" s="17">
        <v>6000</v>
      </c>
      <c r="C2056" s="18" t="s">
        <v>92</v>
      </c>
      <c r="D2056" s="78">
        <f t="shared" ref="D2056:F2056" si="607">SUM(D2057:D2060)</f>
        <v>0</v>
      </c>
      <c r="E2056" s="78">
        <f t="shared" si="607"/>
        <v>0</v>
      </c>
      <c r="F2056" s="78">
        <f t="shared" si="607"/>
        <v>0</v>
      </c>
    </row>
    <row r="2057" spans="1:6" ht="12" hidden="1" customHeight="1" outlineLevel="1" x14ac:dyDescent="0.3">
      <c r="A2057" s="56"/>
      <c r="B2057" s="60">
        <v>6200</v>
      </c>
      <c r="C2057" s="66" t="s">
        <v>93</v>
      </c>
      <c r="D2057" s="62"/>
      <c r="E2057" s="62"/>
      <c r="F2057" s="62"/>
    </row>
    <row r="2058" spans="1:6" ht="12" hidden="1" customHeight="1" outlineLevel="1" x14ac:dyDescent="0.3">
      <c r="A2058" s="56"/>
      <c r="B2058" s="60">
        <v>6300</v>
      </c>
      <c r="C2058" s="66" t="s">
        <v>94</v>
      </c>
      <c r="D2058" s="62"/>
      <c r="E2058" s="62"/>
      <c r="F2058" s="62"/>
    </row>
    <row r="2059" spans="1:6" ht="12" hidden="1" customHeight="1" outlineLevel="1" x14ac:dyDescent="0.3">
      <c r="A2059" s="56"/>
      <c r="B2059" s="60">
        <v>6400</v>
      </c>
      <c r="C2059" s="66" t="s">
        <v>95</v>
      </c>
      <c r="D2059" s="62"/>
      <c r="E2059" s="62"/>
      <c r="F2059" s="62"/>
    </row>
    <row r="2060" spans="1:6" ht="12" hidden="1" customHeight="1" outlineLevel="1" x14ac:dyDescent="0.3">
      <c r="A2060" s="56"/>
      <c r="B2060" s="60">
        <v>6500</v>
      </c>
      <c r="C2060" s="67" t="s">
        <v>96</v>
      </c>
      <c r="D2060" s="62"/>
      <c r="E2060" s="62"/>
      <c r="F2060" s="62"/>
    </row>
    <row r="2061" spans="1:6" ht="12" customHeight="1" collapsed="1" x14ac:dyDescent="0.3">
      <c r="A2061" s="56"/>
      <c r="B2061" s="17">
        <v>7000</v>
      </c>
      <c r="C2061" s="18" t="s">
        <v>97</v>
      </c>
      <c r="D2061" s="78">
        <f t="shared" ref="D2061:F2061" si="608">SUM(D2062:D2064)</f>
        <v>25000</v>
      </c>
      <c r="E2061" s="78">
        <f t="shared" si="608"/>
        <v>0</v>
      </c>
      <c r="F2061" s="78">
        <f t="shared" si="608"/>
        <v>25000</v>
      </c>
    </row>
    <row r="2062" spans="1:6" ht="12" customHeight="1" x14ac:dyDescent="0.3">
      <c r="A2062" s="56"/>
      <c r="B2062" s="68">
        <v>7200</v>
      </c>
      <c r="C2062" s="69" t="s">
        <v>98</v>
      </c>
      <c r="D2062" s="62">
        <v>25000</v>
      </c>
      <c r="E2062" s="62"/>
      <c r="F2062" s="62">
        <f>D2062+E2062</f>
        <v>25000</v>
      </c>
    </row>
    <row r="2063" spans="1:6" ht="12" hidden="1" customHeight="1" outlineLevel="1" x14ac:dyDescent="0.3">
      <c r="A2063" s="56"/>
      <c r="B2063" s="68">
        <v>7500</v>
      </c>
      <c r="C2063" s="69" t="s">
        <v>99</v>
      </c>
      <c r="D2063" s="62"/>
      <c r="E2063" s="62"/>
      <c r="F2063" s="62"/>
    </row>
    <row r="2064" spans="1:6" ht="12" hidden="1" customHeight="1" outlineLevel="1" x14ac:dyDescent="0.3">
      <c r="A2064" s="56"/>
      <c r="B2064" s="68">
        <v>7700</v>
      </c>
      <c r="C2064" s="69" t="s">
        <v>100</v>
      </c>
      <c r="D2064" s="62"/>
      <c r="E2064" s="62"/>
      <c r="F2064" s="62"/>
    </row>
    <row r="2065" spans="1:6" ht="12" hidden="1" customHeight="1" outlineLevel="1" x14ac:dyDescent="0.3">
      <c r="A2065" s="56"/>
      <c r="B2065" s="70">
        <v>8000</v>
      </c>
      <c r="C2065" s="71" t="s">
        <v>101</v>
      </c>
      <c r="D2065" s="78">
        <f t="shared" ref="D2065:F2065" si="609">SUM(D2066:D2068)</f>
        <v>0</v>
      </c>
      <c r="E2065" s="78">
        <f t="shared" si="609"/>
        <v>0</v>
      </c>
      <c r="F2065" s="78">
        <f t="shared" si="609"/>
        <v>0</v>
      </c>
    </row>
    <row r="2066" spans="1:6" ht="12" hidden="1" customHeight="1" outlineLevel="1" x14ac:dyDescent="0.3">
      <c r="A2066" s="56"/>
      <c r="B2066" s="72">
        <v>8100</v>
      </c>
      <c r="C2066" s="73" t="s">
        <v>102</v>
      </c>
      <c r="D2066" s="78"/>
      <c r="E2066" s="78"/>
      <c r="F2066" s="78"/>
    </row>
    <row r="2067" spans="1:6" ht="12" hidden="1" customHeight="1" outlineLevel="1" x14ac:dyDescent="0.3">
      <c r="A2067" s="56"/>
      <c r="B2067" s="72">
        <v>8600</v>
      </c>
      <c r="C2067" s="73" t="s">
        <v>103</v>
      </c>
      <c r="D2067" s="78"/>
      <c r="E2067" s="78"/>
      <c r="F2067" s="78"/>
    </row>
    <row r="2068" spans="1:6" ht="12" hidden="1" customHeight="1" outlineLevel="1" x14ac:dyDescent="0.3">
      <c r="A2068" s="56"/>
      <c r="B2068" s="72">
        <v>8900</v>
      </c>
      <c r="C2068" s="73" t="s">
        <v>104</v>
      </c>
      <c r="D2068" s="78"/>
      <c r="E2068" s="78"/>
      <c r="F2068" s="78"/>
    </row>
    <row r="2069" spans="1:6" ht="12" customHeight="1" collapsed="1" x14ac:dyDescent="0.3">
      <c r="A2069" s="74" t="s">
        <v>220</v>
      </c>
      <c r="B2069" s="75"/>
      <c r="C2069" s="76" t="s">
        <v>221</v>
      </c>
      <c r="D2069" s="77">
        <f t="shared" ref="D2069:F2069" si="610">D2070+D2086+D2099</f>
        <v>5565026</v>
      </c>
      <c r="E2069" s="77">
        <f t="shared" si="610"/>
        <v>421</v>
      </c>
      <c r="F2069" s="77">
        <f t="shared" si="610"/>
        <v>5565447</v>
      </c>
    </row>
    <row r="2070" spans="1:6" ht="12" customHeight="1" x14ac:dyDescent="0.3">
      <c r="A2070" s="45"/>
      <c r="B2070" s="46"/>
      <c r="C2070" s="47" t="s">
        <v>72</v>
      </c>
      <c r="D2070" s="48">
        <f t="shared" ref="D2070:F2070" si="611">D2071+D2074+D2080+D2083+D2090+D2095</f>
        <v>5551496</v>
      </c>
      <c r="E2070" s="48">
        <f t="shared" si="611"/>
        <v>-12611</v>
      </c>
      <c r="F2070" s="48">
        <f t="shared" si="611"/>
        <v>5538885</v>
      </c>
    </row>
    <row r="2071" spans="1:6" ht="12" customHeight="1" x14ac:dyDescent="0.3">
      <c r="A2071" s="45"/>
      <c r="B2071" s="49">
        <v>1000</v>
      </c>
      <c r="C2071" s="50" t="s">
        <v>73</v>
      </c>
      <c r="D2071" s="48">
        <f t="shared" ref="D2071:F2071" si="612">SUM(D2072:D2073)</f>
        <v>4168722</v>
      </c>
      <c r="E2071" s="48">
        <f t="shared" si="612"/>
        <v>-4537</v>
      </c>
      <c r="F2071" s="48">
        <f t="shared" si="612"/>
        <v>4164185</v>
      </c>
    </row>
    <row r="2072" spans="1:6" ht="12" customHeight="1" x14ac:dyDescent="0.3">
      <c r="A2072" s="45"/>
      <c r="B2072" s="52">
        <v>1100</v>
      </c>
      <c r="C2072" s="53" t="s">
        <v>74</v>
      </c>
      <c r="D2072" s="54">
        <v>3324717</v>
      </c>
      <c r="E2072" s="54">
        <v>-3286</v>
      </c>
      <c r="F2072" s="54">
        <f>D2072+E2072</f>
        <v>3321431</v>
      </c>
    </row>
    <row r="2073" spans="1:6" ht="12" customHeight="1" x14ac:dyDescent="0.3">
      <c r="A2073" s="45"/>
      <c r="B2073" s="52">
        <v>1200</v>
      </c>
      <c r="C2073" s="55" t="s">
        <v>75</v>
      </c>
      <c r="D2073" s="54">
        <v>844005</v>
      </c>
      <c r="E2073" s="54">
        <v>-1251</v>
      </c>
      <c r="F2073" s="54">
        <f>D2073+E2073</f>
        <v>842754</v>
      </c>
    </row>
    <row r="2074" spans="1:6" ht="12" customHeight="1" x14ac:dyDescent="0.3">
      <c r="A2074" s="56"/>
      <c r="B2074" s="57">
        <v>2000</v>
      </c>
      <c r="C2074" s="58" t="s">
        <v>76</v>
      </c>
      <c r="D2074" s="78">
        <f t="shared" ref="D2074:F2074" si="613">SUM(D2075:D2079)</f>
        <v>1095814</v>
      </c>
      <c r="E2074" s="78">
        <f t="shared" si="613"/>
        <v>-8464</v>
      </c>
      <c r="F2074" s="78">
        <f t="shared" si="613"/>
        <v>1087350</v>
      </c>
    </row>
    <row r="2075" spans="1:6" ht="12" customHeight="1" x14ac:dyDescent="0.3">
      <c r="A2075" s="56"/>
      <c r="B2075" s="60">
        <v>2100</v>
      </c>
      <c r="C2075" s="61" t="s">
        <v>77</v>
      </c>
      <c r="D2075" s="62">
        <v>73585</v>
      </c>
      <c r="E2075" s="62">
        <v>6516</v>
      </c>
      <c r="F2075" s="62">
        <f t="shared" ref="F2075:F2079" si="614">D2075+E2075</f>
        <v>80101</v>
      </c>
    </row>
    <row r="2076" spans="1:6" ht="12" customHeight="1" x14ac:dyDescent="0.3">
      <c r="A2076" s="56"/>
      <c r="B2076" s="60">
        <v>2200</v>
      </c>
      <c r="C2076" s="61" t="s">
        <v>78</v>
      </c>
      <c r="D2076" s="62">
        <v>755761</v>
      </c>
      <c r="E2076" s="62">
        <v>-2185</v>
      </c>
      <c r="F2076" s="62">
        <f t="shared" si="614"/>
        <v>753576</v>
      </c>
    </row>
    <row r="2077" spans="1:6" ht="12" customHeight="1" x14ac:dyDescent="0.3">
      <c r="A2077" s="56"/>
      <c r="B2077" s="60">
        <v>2300</v>
      </c>
      <c r="C2077" s="61" t="s">
        <v>79</v>
      </c>
      <c r="D2077" s="62">
        <v>255372</v>
      </c>
      <c r="E2077" s="62">
        <v>-12795</v>
      </c>
      <c r="F2077" s="62">
        <f t="shared" si="614"/>
        <v>242577</v>
      </c>
    </row>
    <row r="2078" spans="1:6" ht="12" customHeight="1" x14ac:dyDescent="0.3">
      <c r="A2078" s="56"/>
      <c r="B2078" s="60">
        <v>2400</v>
      </c>
      <c r="C2078" s="61" t="s">
        <v>80</v>
      </c>
      <c r="D2078" s="62">
        <v>20</v>
      </c>
      <c r="E2078" s="62"/>
      <c r="F2078" s="62">
        <f t="shared" si="614"/>
        <v>20</v>
      </c>
    </row>
    <row r="2079" spans="1:6" ht="12" customHeight="1" x14ac:dyDescent="0.3">
      <c r="A2079" s="56"/>
      <c r="B2079" s="60">
        <v>2500</v>
      </c>
      <c r="C2079" s="61" t="s">
        <v>81</v>
      </c>
      <c r="D2079" s="62">
        <v>11076</v>
      </c>
      <c r="E2079" s="62"/>
      <c r="F2079" s="62">
        <f t="shared" si="614"/>
        <v>11076</v>
      </c>
    </row>
    <row r="2080" spans="1:6" ht="12" customHeight="1" x14ac:dyDescent="0.3">
      <c r="A2080" s="56"/>
      <c r="B2080" s="17">
        <v>3000</v>
      </c>
      <c r="C2080" s="63" t="s">
        <v>82</v>
      </c>
      <c r="D2080" s="78">
        <f t="shared" ref="D2080:F2080" si="615">SUM(D2081:D2082)</f>
        <v>286960</v>
      </c>
      <c r="E2080" s="78">
        <f t="shared" si="615"/>
        <v>0</v>
      </c>
      <c r="F2080" s="78">
        <f t="shared" si="615"/>
        <v>286960</v>
      </c>
    </row>
    <row r="2081" spans="1:6" ht="12" customHeight="1" x14ac:dyDescent="0.3">
      <c r="A2081" s="56"/>
      <c r="B2081" s="60">
        <v>3200</v>
      </c>
      <c r="C2081" s="61" t="s">
        <v>83</v>
      </c>
      <c r="D2081" s="62">
        <v>286960</v>
      </c>
      <c r="E2081" s="62"/>
      <c r="F2081" s="62">
        <f>D2081+E2081</f>
        <v>286960</v>
      </c>
    </row>
    <row r="2082" spans="1:6" ht="12" hidden="1" customHeight="1" outlineLevel="1" x14ac:dyDescent="0.3">
      <c r="A2082" s="56"/>
      <c r="B2082" s="60">
        <v>3300</v>
      </c>
      <c r="C2082" s="61" t="s">
        <v>84</v>
      </c>
      <c r="D2082" s="62"/>
      <c r="E2082" s="62"/>
      <c r="F2082" s="62"/>
    </row>
    <row r="2083" spans="1:6" ht="12" hidden="1" customHeight="1" outlineLevel="1" x14ac:dyDescent="0.3">
      <c r="A2083" s="56"/>
      <c r="B2083" s="17">
        <v>4000</v>
      </c>
      <c r="C2083" s="64" t="s">
        <v>85</v>
      </c>
      <c r="D2083" s="78">
        <f t="shared" ref="D2083:F2083" si="616">SUM(D2084:D2085)</f>
        <v>0</v>
      </c>
      <c r="E2083" s="78">
        <f t="shared" si="616"/>
        <v>0</v>
      </c>
      <c r="F2083" s="78">
        <f t="shared" si="616"/>
        <v>0</v>
      </c>
    </row>
    <row r="2084" spans="1:6" ht="12" hidden="1" customHeight="1" outlineLevel="1" x14ac:dyDescent="0.3">
      <c r="A2084" s="56"/>
      <c r="B2084" s="60">
        <v>4200</v>
      </c>
      <c r="C2084" s="65" t="s">
        <v>86</v>
      </c>
      <c r="D2084" s="62"/>
      <c r="E2084" s="62"/>
      <c r="F2084" s="62"/>
    </row>
    <row r="2085" spans="1:6" ht="12" hidden="1" customHeight="1" outlineLevel="1" x14ac:dyDescent="0.3">
      <c r="A2085" s="56"/>
      <c r="B2085" s="60">
        <v>4300</v>
      </c>
      <c r="C2085" s="65" t="s">
        <v>87</v>
      </c>
      <c r="D2085" s="62"/>
      <c r="E2085" s="62"/>
      <c r="F2085" s="62"/>
    </row>
    <row r="2086" spans="1:6" ht="12" customHeight="1" collapsed="1" x14ac:dyDescent="0.3">
      <c r="A2086" s="56"/>
      <c r="B2086" s="17">
        <v>5000</v>
      </c>
      <c r="C2086" s="18" t="s">
        <v>88</v>
      </c>
      <c r="D2086" s="78">
        <f t="shared" ref="D2086:F2086" si="617">SUM(D2087:D2089)</f>
        <v>13530</v>
      </c>
      <c r="E2086" s="78">
        <f t="shared" si="617"/>
        <v>13032</v>
      </c>
      <c r="F2086" s="78">
        <f t="shared" si="617"/>
        <v>26562</v>
      </c>
    </row>
    <row r="2087" spans="1:6" ht="12" customHeight="1" x14ac:dyDescent="0.3">
      <c r="A2087" s="56"/>
      <c r="B2087" s="60">
        <v>5100</v>
      </c>
      <c r="C2087" s="66" t="s">
        <v>89</v>
      </c>
      <c r="D2087" s="78">
        <v>0</v>
      </c>
      <c r="E2087" s="78">
        <v>0</v>
      </c>
      <c r="F2087" s="78">
        <f t="shared" ref="F2087:F2088" si="618">D2087+E2087</f>
        <v>0</v>
      </c>
    </row>
    <row r="2088" spans="1:6" ht="12" customHeight="1" x14ac:dyDescent="0.3">
      <c r="A2088" s="56"/>
      <c r="B2088" s="60">
        <v>5200</v>
      </c>
      <c r="C2088" s="66" t="s">
        <v>90</v>
      </c>
      <c r="D2088" s="62">
        <v>13530</v>
      </c>
      <c r="E2088" s="62">
        <v>13032</v>
      </c>
      <c r="F2088" s="62">
        <f t="shared" si="618"/>
        <v>26562</v>
      </c>
    </row>
    <row r="2089" spans="1:6" ht="12" hidden="1" customHeight="1" outlineLevel="1" x14ac:dyDescent="0.3">
      <c r="A2089" s="56"/>
      <c r="B2089" s="60">
        <v>5300</v>
      </c>
      <c r="C2089" s="67" t="s">
        <v>91</v>
      </c>
      <c r="D2089" s="78"/>
      <c r="E2089" s="78"/>
      <c r="F2089" s="78"/>
    </row>
    <row r="2090" spans="1:6" ht="12" customHeight="1" collapsed="1" x14ac:dyDescent="0.3">
      <c r="A2090" s="56"/>
      <c r="B2090" s="17">
        <v>6000</v>
      </c>
      <c r="C2090" s="18" t="s">
        <v>92</v>
      </c>
      <c r="D2090" s="78">
        <f t="shared" ref="D2090:F2090" si="619">SUM(D2091:D2094)</f>
        <v>0</v>
      </c>
      <c r="E2090" s="78">
        <f t="shared" si="619"/>
        <v>390</v>
      </c>
      <c r="F2090" s="78">
        <f t="shared" si="619"/>
        <v>390</v>
      </c>
    </row>
    <row r="2091" spans="1:6" ht="12" hidden="1" customHeight="1" outlineLevel="1" x14ac:dyDescent="0.3">
      <c r="A2091" s="56"/>
      <c r="B2091" s="60">
        <v>6200</v>
      </c>
      <c r="C2091" s="66" t="s">
        <v>93</v>
      </c>
      <c r="D2091" s="62"/>
      <c r="E2091" s="62"/>
      <c r="F2091" s="62"/>
    </row>
    <row r="2092" spans="1:6" ht="12" hidden="1" customHeight="1" outlineLevel="1" x14ac:dyDescent="0.3">
      <c r="A2092" s="56"/>
      <c r="B2092" s="60">
        <v>6300</v>
      </c>
      <c r="C2092" s="66" t="s">
        <v>94</v>
      </c>
      <c r="D2092" s="62"/>
      <c r="E2092" s="62"/>
      <c r="F2092" s="62"/>
    </row>
    <row r="2093" spans="1:6" ht="12" customHeight="1" collapsed="1" x14ac:dyDescent="0.3">
      <c r="A2093" s="56"/>
      <c r="B2093" s="60">
        <v>6400</v>
      </c>
      <c r="C2093" s="66" t="s">
        <v>95</v>
      </c>
      <c r="D2093" s="62"/>
      <c r="E2093" s="62">
        <v>390</v>
      </c>
      <c r="F2093" s="62">
        <f>D2093+E2093</f>
        <v>390</v>
      </c>
    </row>
    <row r="2094" spans="1:6" ht="12" hidden="1" customHeight="1" outlineLevel="1" x14ac:dyDescent="0.3">
      <c r="A2094" s="56"/>
      <c r="B2094" s="60">
        <v>6500</v>
      </c>
      <c r="C2094" s="67" t="s">
        <v>96</v>
      </c>
      <c r="D2094" s="62"/>
      <c r="E2094" s="62"/>
      <c r="F2094" s="62"/>
    </row>
    <row r="2095" spans="1:6" ht="12" customHeight="1" collapsed="1" x14ac:dyDescent="0.3">
      <c r="A2095" s="56"/>
      <c r="B2095" s="17">
        <v>7000</v>
      </c>
      <c r="C2095" s="18" t="s">
        <v>97</v>
      </c>
      <c r="D2095" s="78">
        <f t="shared" ref="D2095:F2095" si="620">SUM(D2096:D2098)</f>
        <v>0</v>
      </c>
      <c r="E2095" s="78">
        <f t="shared" si="620"/>
        <v>0</v>
      </c>
      <c r="F2095" s="78">
        <f t="shared" si="620"/>
        <v>0</v>
      </c>
    </row>
    <row r="2096" spans="1:6" ht="12" customHeight="1" x14ac:dyDescent="0.3">
      <c r="A2096" s="56"/>
      <c r="B2096" s="68">
        <v>7200</v>
      </c>
      <c r="C2096" s="69" t="s">
        <v>98</v>
      </c>
      <c r="D2096" s="62"/>
      <c r="E2096" s="62"/>
      <c r="F2096" s="62">
        <f>D2096+E2096</f>
        <v>0</v>
      </c>
    </row>
    <row r="2097" spans="1:6" ht="12" hidden="1" customHeight="1" outlineLevel="1" x14ac:dyDescent="0.3">
      <c r="A2097" s="56"/>
      <c r="B2097" s="68">
        <v>7500</v>
      </c>
      <c r="C2097" s="69" t="s">
        <v>99</v>
      </c>
      <c r="D2097" s="62"/>
      <c r="E2097" s="62"/>
      <c r="F2097" s="62"/>
    </row>
    <row r="2098" spans="1:6" ht="12" hidden="1" customHeight="1" outlineLevel="1" x14ac:dyDescent="0.3">
      <c r="A2098" s="56"/>
      <c r="B2098" s="68">
        <v>7700</v>
      </c>
      <c r="C2098" s="69" t="s">
        <v>100</v>
      </c>
      <c r="D2098" s="62"/>
      <c r="E2098" s="62"/>
      <c r="F2098" s="62"/>
    </row>
    <row r="2099" spans="1:6" ht="12" hidden="1" customHeight="1" outlineLevel="1" collapsed="1" x14ac:dyDescent="0.3">
      <c r="A2099" s="56"/>
      <c r="B2099" s="70">
        <v>8000</v>
      </c>
      <c r="C2099" s="71" t="s">
        <v>101</v>
      </c>
      <c r="D2099" s="78">
        <f t="shared" ref="D2099:F2099" si="621">SUM(D2100:D2102)</f>
        <v>0</v>
      </c>
      <c r="E2099" s="78">
        <f t="shared" si="621"/>
        <v>0</v>
      </c>
      <c r="F2099" s="78">
        <f t="shared" si="621"/>
        <v>0</v>
      </c>
    </row>
    <row r="2100" spans="1:6" ht="12" hidden="1" customHeight="1" outlineLevel="1" x14ac:dyDescent="0.3">
      <c r="A2100" s="56"/>
      <c r="B2100" s="72">
        <v>8100</v>
      </c>
      <c r="C2100" s="73" t="s">
        <v>102</v>
      </c>
      <c r="D2100" s="62"/>
      <c r="E2100" s="62"/>
      <c r="F2100" s="62"/>
    </row>
    <row r="2101" spans="1:6" ht="12" hidden="1" customHeight="1" outlineLevel="1" x14ac:dyDescent="0.3">
      <c r="A2101" s="56"/>
      <c r="B2101" s="72">
        <v>8600</v>
      </c>
      <c r="C2101" s="73" t="s">
        <v>103</v>
      </c>
      <c r="D2101" s="78"/>
      <c r="E2101" s="78"/>
      <c r="F2101" s="78"/>
    </row>
    <row r="2102" spans="1:6" ht="12" hidden="1" customHeight="1" outlineLevel="1" x14ac:dyDescent="0.3">
      <c r="A2102" s="56"/>
      <c r="B2102" s="72">
        <v>8900</v>
      </c>
      <c r="C2102" s="73" t="s">
        <v>104</v>
      </c>
      <c r="D2102" s="78"/>
      <c r="E2102" s="78"/>
      <c r="F2102" s="78"/>
    </row>
    <row r="2103" spans="1:6" ht="12" customHeight="1" collapsed="1" x14ac:dyDescent="0.3">
      <c r="A2103" s="74" t="s">
        <v>222</v>
      </c>
      <c r="B2103" s="75"/>
      <c r="C2103" s="76" t="s">
        <v>223</v>
      </c>
      <c r="D2103" s="77">
        <f t="shared" ref="D2103:F2103" si="622">D2104+D2120+D2133</f>
        <v>4150363</v>
      </c>
      <c r="E2103" s="77">
        <f t="shared" si="622"/>
        <v>8339</v>
      </c>
      <c r="F2103" s="77">
        <f t="shared" si="622"/>
        <v>4158702</v>
      </c>
    </row>
    <row r="2104" spans="1:6" ht="12" customHeight="1" x14ac:dyDescent="0.3">
      <c r="A2104" s="45"/>
      <c r="B2104" s="46"/>
      <c r="C2104" s="47" t="s">
        <v>72</v>
      </c>
      <c r="D2104" s="48">
        <f t="shared" ref="D2104:F2104" si="623">D2138+D2172+D2206</f>
        <v>4140144</v>
      </c>
      <c r="E2104" s="48">
        <f t="shared" si="623"/>
        <v>-1060</v>
      </c>
      <c r="F2104" s="48">
        <f t="shared" si="623"/>
        <v>4139084</v>
      </c>
    </row>
    <row r="2105" spans="1:6" ht="12" customHeight="1" x14ac:dyDescent="0.3">
      <c r="A2105" s="45"/>
      <c r="B2105" s="49">
        <v>1000</v>
      </c>
      <c r="C2105" s="50" t="s">
        <v>73</v>
      </c>
      <c r="D2105" s="51">
        <f t="shared" ref="D2105:F2120" si="624">D2139+D2173+D2207+D2241</f>
        <v>736648</v>
      </c>
      <c r="E2105" s="51">
        <f t="shared" si="624"/>
        <v>32258</v>
      </c>
      <c r="F2105" s="51">
        <f t="shared" si="624"/>
        <v>768906</v>
      </c>
    </row>
    <row r="2106" spans="1:6" ht="12" customHeight="1" x14ac:dyDescent="0.3">
      <c r="A2106" s="45"/>
      <c r="B2106" s="52">
        <v>1100</v>
      </c>
      <c r="C2106" s="53" t="s">
        <v>74</v>
      </c>
      <c r="D2106" s="54">
        <f t="shared" si="624"/>
        <v>578618</v>
      </c>
      <c r="E2106" s="54">
        <f t="shared" si="624"/>
        <v>26566</v>
      </c>
      <c r="F2106" s="54">
        <f t="shared" si="624"/>
        <v>605184</v>
      </c>
    </row>
    <row r="2107" spans="1:6" ht="12" customHeight="1" x14ac:dyDescent="0.3">
      <c r="A2107" s="45"/>
      <c r="B2107" s="52">
        <v>1200</v>
      </c>
      <c r="C2107" s="55" t="s">
        <v>75</v>
      </c>
      <c r="D2107" s="54">
        <f t="shared" si="624"/>
        <v>158030</v>
      </c>
      <c r="E2107" s="54">
        <f t="shared" si="624"/>
        <v>5692</v>
      </c>
      <c r="F2107" s="54">
        <f t="shared" si="624"/>
        <v>163722</v>
      </c>
    </row>
    <row r="2108" spans="1:6" ht="12" customHeight="1" x14ac:dyDescent="0.3">
      <c r="A2108" s="56"/>
      <c r="B2108" s="57">
        <v>2000</v>
      </c>
      <c r="C2108" s="58" t="s">
        <v>76</v>
      </c>
      <c r="D2108" s="51">
        <f t="shared" si="624"/>
        <v>4269154</v>
      </c>
      <c r="E2108" s="51">
        <f t="shared" si="624"/>
        <v>126435</v>
      </c>
      <c r="F2108" s="51">
        <f t="shared" si="624"/>
        <v>4395589</v>
      </c>
    </row>
    <row r="2109" spans="1:6" ht="12" customHeight="1" x14ac:dyDescent="0.3">
      <c r="A2109" s="56"/>
      <c r="B2109" s="60">
        <v>2100</v>
      </c>
      <c r="C2109" s="61" t="s">
        <v>77</v>
      </c>
      <c r="D2109" s="54">
        <f t="shared" si="624"/>
        <v>240400</v>
      </c>
      <c r="E2109" s="54">
        <f t="shared" si="624"/>
        <v>22894</v>
      </c>
      <c r="F2109" s="54">
        <f t="shared" si="624"/>
        <v>263294</v>
      </c>
    </row>
    <row r="2110" spans="1:6" ht="12" customHeight="1" x14ac:dyDescent="0.3">
      <c r="A2110" s="56"/>
      <c r="B2110" s="60">
        <v>2200</v>
      </c>
      <c r="C2110" s="61" t="s">
        <v>78</v>
      </c>
      <c r="D2110" s="54">
        <f t="shared" si="624"/>
        <v>1321166</v>
      </c>
      <c r="E2110" s="54">
        <f t="shared" si="624"/>
        <v>97900</v>
      </c>
      <c r="F2110" s="54">
        <f t="shared" si="624"/>
        <v>1419066</v>
      </c>
    </row>
    <row r="2111" spans="1:6" ht="12" customHeight="1" x14ac:dyDescent="0.3">
      <c r="A2111" s="56"/>
      <c r="B2111" s="60">
        <v>2300</v>
      </c>
      <c r="C2111" s="61" t="s">
        <v>79</v>
      </c>
      <c r="D2111" s="54">
        <f t="shared" si="624"/>
        <v>2707588</v>
      </c>
      <c r="E2111" s="54">
        <f t="shared" si="624"/>
        <v>5546</v>
      </c>
      <c r="F2111" s="54">
        <f t="shared" si="624"/>
        <v>2713134</v>
      </c>
    </row>
    <row r="2112" spans="1:6" ht="12" customHeight="1" x14ac:dyDescent="0.3">
      <c r="A2112" s="56"/>
      <c r="B2112" s="60">
        <v>2400</v>
      </c>
      <c r="C2112" s="61" t="s">
        <v>80</v>
      </c>
      <c r="D2112" s="54">
        <f t="shared" si="624"/>
        <v>0</v>
      </c>
      <c r="E2112" s="54">
        <f t="shared" si="624"/>
        <v>0</v>
      </c>
      <c r="F2112" s="54">
        <f t="shared" si="624"/>
        <v>0</v>
      </c>
    </row>
    <row r="2113" spans="1:6" ht="12" customHeight="1" x14ac:dyDescent="0.3">
      <c r="A2113" s="56"/>
      <c r="B2113" s="60">
        <v>2500</v>
      </c>
      <c r="C2113" s="61" t="s">
        <v>81</v>
      </c>
      <c r="D2113" s="54">
        <f t="shared" si="624"/>
        <v>0</v>
      </c>
      <c r="E2113" s="54">
        <f t="shared" si="624"/>
        <v>95</v>
      </c>
      <c r="F2113" s="54">
        <f t="shared" si="624"/>
        <v>95</v>
      </c>
    </row>
    <row r="2114" spans="1:6" ht="12" customHeight="1" x14ac:dyDescent="0.3">
      <c r="A2114" s="56"/>
      <c r="B2114" s="17">
        <v>3000</v>
      </c>
      <c r="C2114" s="63" t="s">
        <v>82</v>
      </c>
      <c r="D2114" s="51">
        <f t="shared" si="624"/>
        <v>907</v>
      </c>
      <c r="E2114" s="51">
        <f t="shared" si="624"/>
        <v>-598</v>
      </c>
      <c r="F2114" s="51">
        <f t="shared" si="624"/>
        <v>309</v>
      </c>
    </row>
    <row r="2115" spans="1:6" ht="12" customHeight="1" x14ac:dyDescent="0.3">
      <c r="A2115" s="56"/>
      <c r="B2115" s="60">
        <v>3200</v>
      </c>
      <c r="C2115" s="61" t="s">
        <v>83</v>
      </c>
      <c r="D2115" s="54">
        <f t="shared" si="624"/>
        <v>907</v>
      </c>
      <c r="E2115" s="54">
        <f t="shared" si="624"/>
        <v>-598</v>
      </c>
      <c r="F2115" s="54">
        <f t="shared" si="624"/>
        <v>309</v>
      </c>
    </row>
    <row r="2116" spans="1:6" ht="12" hidden="1" customHeight="1" outlineLevel="1" x14ac:dyDescent="0.3">
      <c r="A2116" s="56"/>
      <c r="B2116" s="60">
        <v>3300</v>
      </c>
      <c r="C2116" s="61" t="s">
        <v>84</v>
      </c>
      <c r="D2116" s="54">
        <f t="shared" si="624"/>
        <v>0</v>
      </c>
      <c r="E2116" s="54">
        <f t="shared" si="624"/>
        <v>0</v>
      </c>
      <c r="F2116" s="54">
        <f t="shared" si="624"/>
        <v>0</v>
      </c>
    </row>
    <row r="2117" spans="1:6" ht="12" hidden="1" customHeight="1" outlineLevel="1" x14ac:dyDescent="0.3">
      <c r="A2117" s="56"/>
      <c r="B2117" s="17">
        <v>4000</v>
      </c>
      <c r="C2117" s="64" t="s">
        <v>85</v>
      </c>
      <c r="D2117" s="51">
        <f t="shared" si="624"/>
        <v>0</v>
      </c>
      <c r="E2117" s="51">
        <f t="shared" si="624"/>
        <v>0</v>
      </c>
      <c r="F2117" s="51">
        <f t="shared" si="624"/>
        <v>0</v>
      </c>
    </row>
    <row r="2118" spans="1:6" ht="12" hidden="1" customHeight="1" outlineLevel="1" x14ac:dyDescent="0.3">
      <c r="A2118" s="56"/>
      <c r="B2118" s="60">
        <v>4200</v>
      </c>
      <c r="C2118" s="65" t="s">
        <v>86</v>
      </c>
      <c r="D2118" s="54">
        <f t="shared" si="624"/>
        <v>0</v>
      </c>
      <c r="E2118" s="54">
        <f t="shared" si="624"/>
        <v>0</v>
      </c>
      <c r="F2118" s="54">
        <f t="shared" si="624"/>
        <v>0</v>
      </c>
    </row>
    <row r="2119" spans="1:6" ht="12" hidden="1" customHeight="1" outlineLevel="1" x14ac:dyDescent="0.3">
      <c r="A2119" s="56"/>
      <c r="B2119" s="60">
        <v>4300</v>
      </c>
      <c r="C2119" s="65" t="s">
        <v>87</v>
      </c>
      <c r="D2119" s="54">
        <f t="shared" si="624"/>
        <v>0</v>
      </c>
      <c r="E2119" s="54">
        <f t="shared" si="624"/>
        <v>0</v>
      </c>
      <c r="F2119" s="54">
        <f t="shared" si="624"/>
        <v>0</v>
      </c>
    </row>
    <row r="2120" spans="1:6" ht="12" customHeight="1" collapsed="1" x14ac:dyDescent="0.3">
      <c r="A2120" s="56"/>
      <c r="B2120" s="17">
        <v>5000</v>
      </c>
      <c r="C2120" s="18" t="s">
        <v>88</v>
      </c>
      <c r="D2120" s="51">
        <f t="shared" si="624"/>
        <v>10219</v>
      </c>
      <c r="E2120" s="51">
        <f t="shared" si="624"/>
        <v>9399</v>
      </c>
      <c r="F2120" s="51">
        <f t="shared" si="624"/>
        <v>19618</v>
      </c>
    </row>
    <row r="2121" spans="1:6" ht="12" customHeight="1" x14ac:dyDescent="0.3">
      <c r="A2121" s="56"/>
      <c r="B2121" s="60">
        <v>5100</v>
      </c>
      <c r="C2121" s="66" t="s">
        <v>89</v>
      </c>
      <c r="D2121" s="54">
        <f t="shared" ref="D2121:F2136" si="625">D2155+D2189+D2223+D2257</f>
        <v>0</v>
      </c>
      <c r="E2121" s="54">
        <f t="shared" si="625"/>
        <v>2341</v>
      </c>
      <c r="F2121" s="54">
        <f t="shared" si="625"/>
        <v>2341</v>
      </c>
    </row>
    <row r="2122" spans="1:6" ht="12" customHeight="1" x14ac:dyDescent="0.3">
      <c r="A2122" s="56"/>
      <c r="B2122" s="60">
        <v>5200</v>
      </c>
      <c r="C2122" s="66" t="s">
        <v>90</v>
      </c>
      <c r="D2122" s="54">
        <f t="shared" si="625"/>
        <v>10219</v>
      </c>
      <c r="E2122" s="54">
        <f t="shared" si="625"/>
        <v>7058</v>
      </c>
      <c r="F2122" s="54">
        <f t="shared" si="625"/>
        <v>17277</v>
      </c>
    </row>
    <row r="2123" spans="1:6" ht="12" hidden="1" customHeight="1" outlineLevel="1" x14ac:dyDescent="0.3">
      <c r="A2123" s="56"/>
      <c r="B2123" s="60">
        <v>5300</v>
      </c>
      <c r="C2123" s="67" t="s">
        <v>91</v>
      </c>
      <c r="D2123" s="54">
        <f t="shared" si="625"/>
        <v>0</v>
      </c>
      <c r="E2123" s="54">
        <f t="shared" si="625"/>
        <v>0</v>
      </c>
      <c r="F2123" s="54">
        <f t="shared" si="625"/>
        <v>0</v>
      </c>
    </row>
    <row r="2124" spans="1:6" ht="12" hidden="1" customHeight="1" outlineLevel="1" x14ac:dyDescent="0.3">
      <c r="A2124" s="56"/>
      <c r="B2124" s="17">
        <v>6000</v>
      </c>
      <c r="C2124" s="18" t="s">
        <v>92</v>
      </c>
      <c r="D2124" s="51">
        <f t="shared" si="625"/>
        <v>0</v>
      </c>
      <c r="E2124" s="51">
        <f t="shared" si="625"/>
        <v>0</v>
      </c>
      <c r="F2124" s="51">
        <f t="shared" si="625"/>
        <v>0</v>
      </c>
    </row>
    <row r="2125" spans="1:6" ht="12" hidden="1" customHeight="1" outlineLevel="1" x14ac:dyDescent="0.3">
      <c r="A2125" s="56"/>
      <c r="B2125" s="60">
        <v>6200</v>
      </c>
      <c r="C2125" s="66" t="s">
        <v>93</v>
      </c>
      <c r="D2125" s="54">
        <f t="shared" si="625"/>
        <v>0</v>
      </c>
      <c r="E2125" s="54">
        <f t="shared" si="625"/>
        <v>0</v>
      </c>
      <c r="F2125" s="54">
        <f t="shared" si="625"/>
        <v>0</v>
      </c>
    </row>
    <row r="2126" spans="1:6" ht="12" hidden="1" customHeight="1" outlineLevel="1" x14ac:dyDescent="0.3">
      <c r="A2126" s="56"/>
      <c r="B2126" s="60">
        <v>6300</v>
      </c>
      <c r="C2126" s="66" t="s">
        <v>94</v>
      </c>
      <c r="D2126" s="54">
        <f t="shared" si="625"/>
        <v>0</v>
      </c>
      <c r="E2126" s="54">
        <f t="shared" si="625"/>
        <v>0</v>
      </c>
      <c r="F2126" s="54">
        <f t="shared" si="625"/>
        <v>0</v>
      </c>
    </row>
    <row r="2127" spans="1:6" ht="12" hidden="1" customHeight="1" outlineLevel="1" x14ac:dyDescent="0.3">
      <c r="A2127" s="56"/>
      <c r="B2127" s="60">
        <v>6400</v>
      </c>
      <c r="C2127" s="66" t="s">
        <v>95</v>
      </c>
      <c r="D2127" s="54">
        <f t="shared" si="625"/>
        <v>0</v>
      </c>
      <c r="E2127" s="54">
        <f t="shared" si="625"/>
        <v>0</v>
      </c>
      <c r="F2127" s="54">
        <f t="shared" si="625"/>
        <v>0</v>
      </c>
    </row>
    <row r="2128" spans="1:6" ht="12" hidden="1" customHeight="1" outlineLevel="1" x14ac:dyDescent="0.3">
      <c r="A2128" s="56"/>
      <c r="B2128" s="60">
        <v>6500</v>
      </c>
      <c r="C2128" s="67" t="s">
        <v>96</v>
      </c>
      <c r="D2128" s="54">
        <f t="shared" si="625"/>
        <v>0</v>
      </c>
      <c r="E2128" s="54">
        <f t="shared" si="625"/>
        <v>0</v>
      </c>
      <c r="F2128" s="54">
        <f t="shared" si="625"/>
        <v>0</v>
      </c>
    </row>
    <row r="2129" spans="1:6" ht="12" hidden="1" customHeight="1" outlineLevel="1" collapsed="1" x14ac:dyDescent="0.3">
      <c r="A2129" s="56"/>
      <c r="B2129" s="17">
        <v>7000</v>
      </c>
      <c r="C2129" s="18" t="s">
        <v>97</v>
      </c>
      <c r="D2129" s="51">
        <f t="shared" si="625"/>
        <v>0</v>
      </c>
      <c r="E2129" s="51">
        <f t="shared" si="625"/>
        <v>9210</v>
      </c>
      <c r="F2129" s="51">
        <f t="shared" si="625"/>
        <v>9210</v>
      </c>
    </row>
    <row r="2130" spans="1:6" ht="12" hidden="1" customHeight="1" outlineLevel="1" x14ac:dyDescent="0.3">
      <c r="A2130" s="56"/>
      <c r="B2130" s="68">
        <v>7200</v>
      </c>
      <c r="C2130" s="69" t="s">
        <v>98</v>
      </c>
      <c r="D2130" s="54">
        <f t="shared" si="625"/>
        <v>0</v>
      </c>
      <c r="E2130" s="54">
        <f t="shared" si="625"/>
        <v>9210</v>
      </c>
      <c r="F2130" s="54">
        <f t="shared" si="625"/>
        <v>9210</v>
      </c>
    </row>
    <row r="2131" spans="1:6" ht="12" hidden="1" customHeight="1" outlineLevel="1" x14ac:dyDescent="0.3">
      <c r="A2131" s="56"/>
      <c r="B2131" s="68">
        <v>7500</v>
      </c>
      <c r="C2131" s="69" t="s">
        <v>99</v>
      </c>
      <c r="D2131" s="54">
        <f t="shared" si="625"/>
        <v>0</v>
      </c>
      <c r="E2131" s="54">
        <f t="shared" si="625"/>
        <v>0</v>
      </c>
      <c r="F2131" s="54">
        <f t="shared" si="625"/>
        <v>0</v>
      </c>
    </row>
    <row r="2132" spans="1:6" ht="12" hidden="1" customHeight="1" outlineLevel="1" x14ac:dyDescent="0.3">
      <c r="A2132" s="56"/>
      <c r="B2132" s="68">
        <v>7700</v>
      </c>
      <c r="C2132" s="69" t="s">
        <v>100</v>
      </c>
      <c r="D2132" s="54">
        <f t="shared" si="625"/>
        <v>0</v>
      </c>
      <c r="E2132" s="54">
        <f t="shared" si="625"/>
        <v>0</v>
      </c>
      <c r="F2132" s="54">
        <f t="shared" si="625"/>
        <v>0</v>
      </c>
    </row>
    <row r="2133" spans="1:6" ht="15.75" hidden="1" customHeight="1" outlineLevel="1" x14ac:dyDescent="0.3">
      <c r="A2133" s="56"/>
      <c r="B2133" s="70">
        <v>8000</v>
      </c>
      <c r="C2133" s="71" t="s">
        <v>101</v>
      </c>
      <c r="D2133" s="51">
        <f t="shared" si="625"/>
        <v>0</v>
      </c>
      <c r="E2133" s="51">
        <f t="shared" si="625"/>
        <v>0</v>
      </c>
      <c r="F2133" s="51">
        <f t="shared" si="625"/>
        <v>0</v>
      </c>
    </row>
    <row r="2134" spans="1:6" ht="15.75" hidden="1" customHeight="1" outlineLevel="1" x14ac:dyDescent="0.3">
      <c r="A2134" s="56"/>
      <c r="B2134" s="72">
        <v>8100</v>
      </c>
      <c r="C2134" s="73" t="s">
        <v>102</v>
      </c>
      <c r="D2134" s="54">
        <f t="shared" si="625"/>
        <v>0</v>
      </c>
      <c r="E2134" s="54">
        <f t="shared" si="625"/>
        <v>0</v>
      </c>
      <c r="F2134" s="54">
        <f t="shared" si="625"/>
        <v>0</v>
      </c>
    </row>
    <row r="2135" spans="1:6" ht="15.75" hidden="1" customHeight="1" outlineLevel="1" x14ac:dyDescent="0.3">
      <c r="A2135" s="56"/>
      <c r="B2135" s="72">
        <v>8600</v>
      </c>
      <c r="C2135" s="73" t="s">
        <v>103</v>
      </c>
      <c r="D2135" s="54">
        <f t="shared" si="625"/>
        <v>0</v>
      </c>
      <c r="E2135" s="54">
        <f t="shared" si="625"/>
        <v>0</v>
      </c>
      <c r="F2135" s="54">
        <f t="shared" si="625"/>
        <v>0</v>
      </c>
    </row>
    <row r="2136" spans="1:6" ht="15.75" hidden="1" customHeight="1" outlineLevel="1" x14ac:dyDescent="0.3">
      <c r="A2136" s="56"/>
      <c r="B2136" s="72">
        <v>8900</v>
      </c>
      <c r="C2136" s="73" t="s">
        <v>104</v>
      </c>
      <c r="D2136" s="54">
        <f t="shared" si="625"/>
        <v>0</v>
      </c>
      <c r="E2136" s="54">
        <f t="shared" si="625"/>
        <v>0</v>
      </c>
      <c r="F2136" s="54">
        <f t="shared" si="625"/>
        <v>0</v>
      </c>
    </row>
    <row r="2137" spans="1:6" ht="15.75" customHeight="1" collapsed="1" x14ac:dyDescent="0.3">
      <c r="A2137" s="90" t="s">
        <v>224</v>
      </c>
      <c r="B2137" s="91"/>
      <c r="C2137" s="92" t="s">
        <v>225</v>
      </c>
      <c r="D2137" s="93">
        <f t="shared" ref="D2137:F2137" si="626">D2138+D2154+D2167</f>
        <v>869728</v>
      </c>
      <c r="E2137" s="93">
        <f t="shared" si="626"/>
        <v>0</v>
      </c>
      <c r="F2137" s="93">
        <f t="shared" si="626"/>
        <v>869728</v>
      </c>
    </row>
    <row r="2138" spans="1:6" ht="12" customHeight="1" x14ac:dyDescent="0.3">
      <c r="A2138" s="56"/>
      <c r="B2138" s="46"/>
      <c r="C2138" s="47" t="s">
        <v>72</v>
      </c>
      <c r="D2138" s="48">
        <f t="shared" ref="D2138:F2138" si="627">D2139+D2142+D2148+D2151+D2158+D2163</f>
        <v>869728</v>
      </c>
      <c r="E2138" s="48">
        <f t="shared" si="627"/>
        <v>0</v>
      </c>
      <c r="F2138" s="48">
        <f t="shared" si="627"/>
        <v>869728</v>
      </c>
    </row>
    <row r="2139" spans="1:6" ht="12" hidden="1" customHeight="1" outlineLevel="1" x14ac:dyDescent="0.3">
      <c r="A2139" s="56"/>
      <c r="B2139" s="49">
        <v>1000</v>
      </c>
      <c r="C2139" s="50" t="s">
        <v>73</v>
      </c>
      <c r="D2139" s="48">
        <f t="shared" ref="D2139:F2139" si="628">SUM(D2140:D2141)</f>
        <v>0</v>
      </c>
      <c r="E2139" s="48">
        <f t="shared" si="628"/>
        <v>0</v>
      </c>
      <c r="F2139" s="48">
        <f t="shared" si="628"/>
        <v>0</v>
      </c>
    </row>
    <row r="2140" spans="1:6" ht="12" hidden="1" customHeight="1" outlineLevel="1" x14ac:dyDescent="0.3">
      <c r="A2140" s="56"/>
      <c r="B2140" s="52">
        <v>1100</v>
      </c>
      <c r="C2140" s="53" t="s">
        <v>74</v>
      </c>
      <c r="D2140" s="54"/>
      <c r="E2140" s="54"/>
      <c r="F2140" s="54"/>
    </row>
    <row r="2141" spans="1:6" ht="12" hidden="1" customHeight="1" outlineLevel="1" x14ac:dyDescent="0.3">
      <c r="A2141" s="56"/>
      <c r="B2141" s="52">
        <v>1200</v>
      </c>
      <c r="C2141" s="55" t="s">
        <v>75</v>
      </c>
      <c r="D2141" s="54"/>
      <c r="E2141" s="54"/>
      <c r="F2141" s="54"/>
    </row>
    <row r="2142" spans="1:6" ht="12" customHeight="1" collapsed="1" x14ac:dyDescent="0.3">
      <c r="A2142" s="56"/>
      <c r="B2142" s="57">
        <v>2000</v>
      </c>
      <c r="C2142" s="58" t="s">
        <v>76</v>
      </c>
      <c r="D2142" s="78">
        <f t="shared" ref="D2142:F2142" si="629">SUM(D2143:D2147)</f>
        <v>869728</v>
      </c>
      <c r="E2142" s="78">
        <f t="shared" si="629"/>
        <v>0</v>
      </c>
      <c r="F2142" s="78">
        <f t="shared" si="629"/>
        <v>869728</v>
      </c>
    </row>
    <row r="2143" spans="1:6" ht="12" customHeight="1" x14ac:dyDescent="0.3">
      <c r="A2143" s="56"/>
      <c r="B2143" s="60">
        <v>2100</v>
      </c>
      <c r="C2143" s="61" t="s">
        <v>77</v>
      </c>
      <c r="D2143" s="62"/>
      <c r="E2143" s="62"/>
      <c r="F2143" s="62">
        <f>D2143+E2143</f>
        <v>0</v>
      </c>
    </row>
    <row r="2144" spans="1:6" ht="12" customHeight="1" x14ac:dyDescent="0.3">
      <c r="A2144" s="56"/>
      <c r="B2144" s="60">
        <v>2200</v>
      </c>
      <c r="C2144" s="61" t="s">
        <v>78</v>
      </c>
      <c r="D2144" s="62">
        <v>869728</v>
      </c>
      <c r="E2144" s="62"/>
      <c r="F2144" s="62">
        <f>D2144+E2144</f>
        <v>869728</v>
      </c>
    </row>
    <row r="2145" spans="1:6" ht="12" hidden="1" customHeight="1" outlineLevel="1" x14ac:dyDescent="0.3">
      <c r="A2145" s="56"/>
      <c r="B2145" s="60">
        <v>2300</v>
      </c>
      <c r="C2145" s="61" t="s">
        <v>79</v>
      </c>
      <c r="D2145" s="62"/>
      <c r="E2145" s="62"/>
      <c r="F2145" s="62"/>
    </row>
    <row r="2146" spans="1:6" ht="12" hidden="1" customHeight="1" outlineLevel="1" x14ac:dyDescent="0.3">
      <c r="A2146" s="56"/>
      <c r="B2146" s="60">
        <v>2400</v>
      </c>
      <c r="C2146" s="61" t="s">
        <v>80</v>
      </c>
      <c r="D2146" s="62"/>
      <c r="E2146" s="62"/>
      <c r="F2146" s="62"/>
    </row>
    <row r="2147" spans="1:6" ht="12" hidden="1" customHeight="1" outlineLevel="1" x14ac:dyDescent="0.3">
      <c r="A2147" s="56"/>
      <c r="B2147" s="60">
        <v>2500</v>
      </c>
      <c r="C2147" s="61" t="s">
        <v>81</v>
      </c>
      <c r="D2147" s="62"/>
      <c r="E2147" s="62"/>
      <c r="F2147" s="62"/>
    </row>
    <row r="2148" spans="1:6" ht="12" hidden="1" customHeight="1" outlineLevel="1" x14ac:dyDescent="0.3">
      <c r="A2148" s="56"/>
      <c r="B2148" s="17">
        <v>3000</v>
      </c>
      <c r="C2148" s="63" t="s">
        <v>82</v>
      </c>
      <c r="D2148" s="78">
        <f t="shared" ref="D2148:F2148" si="630">SUM(D2149:D2150)</f>
        <v>0</v>
      </c>
      <c r="E2148" s="78">
        <f t="shared" si="630"/>
        <v>0</v>
      </c>
      <c r="F2148" s="78">
        <f t="shared" si="630"/>
        <v>0</v>
      </c>
    </row>
    <row r="2149" spans="1:6" ht="12" hidden="1" customHeight="1" outlineLevel="1" x14ac:dyDescent="0.3">
      <c r="A2149" s="56"/>
      <c r="B2149" s="60">
        <v>3200</v>
      </c>
      <c r="C2149" s="61" t="s">
        <v>83</v>
      </c>
      <c r="D2149" s="62"/>
      <c r="E2149" s="62"/>
      <c r="F2149" s="62"/>
    </row>
    <row r="2150" spans="1:6" ht="12" hidden="1" customHeight="1" outlineLevel="1" x14ac:dyDescent="0.3">
      <c r="A2150" s="56"/>
      <c r="B2150" s="60">
        <v>3300</v>
      </c>
      <c r="C2150" s="61" t="s">
        <v>84</v>
      </c>
      <c r="D2150" s="62"/>
      <c r="E2150" s="62"/>
      <c r="F2150" s="62"/>
    </row>
    <row r="2151" spans="1:6" ht="12" hidden="1" customHeight="1" outlineLevel="1" x14ac:dyDescent="0.3">
      <c r="A2151" s="56"/>
      <c r="B2151" s="17">
        <v>4000</v>
      </c>
      <c r="C2151" s="64" t="s">
        <v>85</v>
      </c>
      <c r="D2151" s="78">
        <f t="shared" ref="D2151:F2151" si="631">SUM(D2152:D2153)</f>
        <v>0</v>
      </c>
      <c r="E2151" s="78">
        <f t="shared" si="631"/>
        <v>0</v>
      </c>
      <c r="F2151" s="78">
        <f t="shared" si="631"/>
        <v>0</v>
      </c>
    </row>
    <row r="2152" spans="1:6" ht="12" hidden="1" customHeight="1" outlineLevel="1" x14ac:dyDescent="0.3">
      <c r="A2152" s="56"/>
      <c r="B2152" s="60">
        <v>4200</v>
      </c>
      <c r="C2152" s="65" t="s">
        <v>86</v>
      </c>
      <c r="D2152" s="62"/>
      <c r="E2152" s="62"/>
      <c r="F2152" s="62"/>
    </row>
    <row r="2153" spans="1:6" ht="12" hidden="1" customHeight="1" outlineLevel="1" x14ac:dyDescent="0.3">
      <c r="A2153" s="56"/>
      <c r="B2153" s="60">
        <v>4300</v>
      </c>
      <c r="C2153" s="65" t="s">
        <v>87</v>
      </c>
      <c r="D2153" s="62"/>
      <c r="E2153" s="62"/>
      <c r="F2153" s="62"/>
    </row>
    <row r="2154" spans="1:6" ht="12" hidden="1" customHeight="1" outlineLevel="1" x14ac:dyDescent="0.3">
      <c r="A2154" s="56"/>
      <c r="B2154" s="17">
        <v>5000</v>
      </c>
      <c r="C2154" s="18" t="s">
        <v>88</v>
      </c>
      <c r="D2154" s="78">
        <f t="shared" ref="D2154:F2154" si="632">SUM(D2155:D2157)</f>
        <v>0</v>
      </c>
      <c r="E2154" s="78">
        <f t="shared" si="632"/>
        <v>0</v>
      </c>
      <c r="F2154" s="78">
        <f t="shared" si="632"/>
        <v>0</v>
      </c>
    </row>
    <row r="2155" spans="1:6" ht="12" hidden="1" customHeight="1" outlineLevel="1" x14ac:dyDescent="0.3">
      <c r="A2155" s="56"/>
      <c r="B2155" s="60">
        <v>5100</v>
      </c>
      <c r="C2155" s="66" t="s">
        <v>89</v>
      </c>
      <c r="D2155" s="78"/>
      <c r="E2155" s="78"/>
      <c r="F2155" s="78"/>
    </row>
    <row r="2156" spans="1:6" ht="12" hidden="1" customHeight="1" outlineLevel="1" x14ac:dyDescent="0.3">
      <c r="A2156" s="56"/>
      <c r="B2156" s="60">
        <v>5200</v>
      </c>
      <c r="C2156" s="66" t="s">
        <v>90</v>
      </c>
      <c r="D2156" s="78"/>
      <c r="E2156" s="78"/>
      <c r="F2156" s="78"/>
    </row>
    <row r="2157" spans="1:6" ht="12" hidden="1" customHeight="1" outlineLevel="1" x14ac:dyDescent="0.3">
      <c r="A2157" s="56"/>
      <c r="B2157" s="60">
        <v>5300</v>
      </c>
      <c r="C2157" s="67" t="s">
        <v>91</v>
      </c>
      <c r="D2157" s="78"/>
      <c r="E2157" s="78"/>
      <c r="F2157" s="78"/>
    </row>
    <row r="2158" spans="1:6" ht="12" hidden="1" customHeight="1" outlineLevel="1" x14ac:dyDescent="0.3">
      <c r="A2158" s="56"/>
      <c r="B2158" s="17">
        <v>6000</v>
      </c>
      <c r="C2158" s="18" t="s">
        <v>92</v>
      </c>
      <c r="D2158" s="78">
        <f t="shared" ref="D2158:F2158" si="633">SUM(D2159:D2162)</f>
        <v>0</v>
      </c>
      <c r="E2158" s="78">
        <f t="shared" si="633"/>
        <v>0</v>
      </c>
      <c r="F2158" s="78">
        <f t="shared" si="633"/>
        <v>0</v>
      </c>
    </row>
    <row r="2159" spans="1:6" ht="12" hidden="1" customHeight="1" outlineLevel="1" x14ac:dyDescent="0.3">
      <c r="A2159" s="56"/>
      <c r="B2159" s="60">
        <v>6200</v>
      </c>
      <c r="C2159" s="66" t="s">
        <v>93</v>
      </c>
      <c r="D2159" s="62"/>
      <c r="E2159" s="62"/>
      <c r="F2159" s="62"/>
    </row>
    <row r="2160" spans="1:6" ht="12" hidden="1" customHeight="1" outlineLevel="1" x14ac:dyDescent="0.3">
      <c r="A2160" s="56"/>
      <c r="B2160" s="60">
        <v>6300</v>
      </c>
      <c r="C2160" s="66" t="s">
        <v>94</v>
      </c>
      <c r="D2160" s="62"/>
      <c r="E2160" s="62"/>
      <c r="F2160" s="62"/>
    </row>
    <row r="2161" spans="1:6" ht="12" hidden="1" customHeight="1" outlineLevel="1" x14ac:dyDescent="0.3">
      <c r="A2161" s="56"/>
      <c r="B2161" s="60">
        <v>6400</v>
      </c>
      <c r="C2161" s="66" t="s">
        <v>95</v>
      </c>
      <c r="D2161" s="62"/>
      <c r="E2161" s="62"/>
      <c r="F2161" s="62"/>
    </row>
    <row r="2162" spans="1:6" ht="12" hidden="1" customHeight="1" outlineLevel="1" x14ac:dyDescent="0.3">
      <c r="A2162" s="56"/>
      <c r="B2162" s="60">
        <v>6500</v>
      </c>
      <c r="C2162" s="67" t="s">
        <v>96</v>
      </c>
      <c r="D2162" s="62"/>
      <c r="E2162" s="62"/>
      <c r="F2162" s="62"/>
    </row>
    <row r="2163" spans="1:6" ht="12" hidden="1" customHeight="1" outlineLevel="1" x14ac:dyDescent="0.3">
      <c r="A2163" s="56"/>
      <c r="B2163" s="17">
        <v>7000</v>
      </c>
      <c r="C2163" s="18" t="s">
        <v>97</v>
      </c>
      <c r="D2163" s="78">
        <f t="shared" ref="D2163:F2163" si="634">SUM(D2164:D2166)</f>
        <v>0</v>
      </c>
      <c r="E2163" s="78">
        <f t="shared" si="634"/>
        <v>0</v>
      </c>
      <c r="F2163" s="78">
        <f t="shared" si="634"/>
        <v>0</v>
      </c>
    </row>
    <row r="2164" spans="1:6" ht="12" hidden="1" customHeight="1" outlineLevel="1" x14ac:dyDescent="0.3">
      <c r="A2164" s="56"/>
      <c r="B2164" s="68">
        <v>7200</v>
      </c>
      <c r="C2164" s="69" t="s">
        <v>98</v>
      </c>
      <c r="D2164" s="62"/>
      <c r="E2164" s="62"/>
      <c r="F2164" s="62"/>
    </row>
    <row r="2165" spans="1:6" ht="12" hidden="1" customHeight="1" outlineLevel="1" x14ac:dyDescent="0.3">
      <c r="A2165" s="56"/>
      <c r="B2165" s="68">
        <v>7500</v>
      </c>
      <c r="C2165" s="69" t="s">
        <v>99</v>
      </c>
      <c r="D2165" s="62"/>
      <c r="E2165" s="62"/>
      <c r="F2165" s="62"/>
    </row>
    <row r="2166" spans="1:6" ht="12" hidden="1" customHeight="1" outlineLevel="1" x14ac:dyDescent="0.3">
      <c r="A2166" s="56"/>
      <c r="B2166" s="68">
        <v>7700</v>
      </c>
      <c r="C2166" s="69" t="s">
        <v>100</v>
      </c>
      <c r="D2166" s="62"/>
      <c r="E2166" s="62"/>
      <c r="F2166" s="62"/>
    </row>
    <row r="2167" spans="1:6" ht="12" hidden="1" customHeight="1" outlineLevel="1" x14ac:dyDescent="0.3">
      <c r="A2167" s="56"/>
      <c r="B2167" s="70">
        <v>8000</v>
      </c>
      <c r="C2167" s="71" t="s">
        <v>101</v>
      </c>
      <c r="D2167" s="78">
        <f t="shared" ref="D2167:F2167" si="635">SUM(D2168:D2170)</f>
        <v>0</v>
      </c>
      <c r="E2167" s="78">
        <f t="shared" si="635"/>
        <v>0</v>
      </c>
      <c r="F2167" s="78">
        <f t="shared" si="635"/>
        <v>0</v>
      </c>
    </row>
    <row r="2168" spans="1:6" ht="12" hidden="1" customHeight="1" outlineLevel="1" x14ac:dyDescent="0.3">
      <c r="A2168" s="56"/>
      <c r="B2168" s="72">
        <v>8100</v>
      </c>
      <c r="C2168" s="73" t="s">
        <v>102</v>
      </c>
      <c r="D2168" s="78"/>
      <c r="E2168" s="78"/>
      <c r="F2168" s="78"/>
    </row>
    <row r="2169" spans="1:6" ht="12" hidden="1" customHeight="1" outlineLevel="1" x14ac:dyDescent="0.3">
      <c r="A2169" s="56"/>
      <c r="B2169" s="72">
        <v>8600</v>
      </c>
      <c r="C2169" s="73" t="s">
        <v>103</v>
      </c>
      <c r="D2169" s="78"/>
      <c r="E2169" s="78"/>
      <c r="F2169" s="78"/>
    </row>
    <row r="2170" spans="1:6" ht="12" hidden="1" customHeight="1" outlineLevel="1" x14ac:dyDescent="0.3">
      <c r="A2170" s="56"/>
      <c r="B2170" s="72">
        <v>8900</v>
      </c>
      <c r="C2170" s="73" t="s">
        <v>104</v>
      </c>
      <c r="D2170" s="78"/>
      <c r="E2170" s="78"/>
      <c r="F2170" s="78"/>
    </row>
    <row r="2171" spans="1:6" ht="12" customHeight="1" collapsed="1" x14ac:dyDescent="0.3">
      <c r="A2171" s="90" t="s">
        <v>226</v>
      </c>
      <c r="B2171" s="91"/>
      <c r="C2171" s="92" t="s">
        <v>227</v>
      </c>
      <c r="D2171" s="93">
        <f t="shared" ref="D2171:F2171" si="636">D2172+D2188+D2201</f>
        <v>2681008</v>
      </c>
      <c r="E2171" s="93">
        <f t="shared" si="636"/>
        <v>0</v>
      </c>
      <c r="F2171" s="93">
        <f t="shared" si="636"/>
        <v>2681008</v>
      </c>
    </row>
    <row r="2172" spans="1:6" ht="12" customHeight="1" x14ac:dyDescent="0.3">
      <c r="A2172" s="56"/>
      <c r="B2172" s="46"/>
      <c r="C2172" s="47" t="s">
        <v>72</v>
      </c>
      <c r="D2172" s="48">
        <f t="shared" ref="D2172:F2172" si="637">D2173+D2176+D2182+D2185+D2192+D2197</f>
        <v>2681008</v>
      </c>
      <c r="E2172" s="48">
        <f t="shared" si="637"/>
        <v>0</v>
      </c>
      <c r="F2172" s="48">
        <f t="shared" si="637"/>
        <v>2681008</v>
      </c>
    </row>
    <row r="2173" spans="1:6" ht="12" customHeight="1" x14ac:dyDescent="0.3">
      <c r="A2173" s="56"/>
      <c r="B2173" s="49">
        <v>1000</v>
      </c>
      <c r="C2173" s="50" t="s">
        <v>73</v>
      </c>
      <c r="D2173" s="48">
        <f t="shared" ref="D2173:F2173" si="638">SUM(D2174:D2175)</f>
        <v>0</v>
      </c>
      <c r="E2173" s="48">
        <f t="shared" si="638"/>
        <v>0</v>
      </c>
      <c r="F2173" s="48">
        <f t="shared" si="638"/>
        <v>0</v>
      </c>
    </row>
    <row r="2174" spans="1:6" ht="12" customHeight="1" x14ac:dyDescent="0.3">
      <c r="A2174" s="56"/>
      <c r="B2174" s="52">
        <v>1100</v>
      </c>
      <c r="C2174" s="53" t="s">
        <v>74</v>
      </c>
      <c r="D2174" s="54"/>
      <c r="E2174" s="54"/>
      <c r="F2174" s="54">
        <f>D2174+E2174</f>
        <v>0</v>
      </c>
    </row>
    <row r="2175" spans="1:6" ht="12" customHeight="1" x14ac:dyDescent="0.3">
      <c r="A2175" s="56"/>
      <c r="B2175" s="52">
        <v>1200</v>
      </c>
      <c r="C2175" s="55" t="s">
        <v>75</v>
      </c>
      <c r="D2175" s="54"/>
      <c r="E2175" s="54"/>
      <c r="F2175" s="54">
        <f>D2175+E2175</f>
        <v>0</v>
      </c>
    </row>
    <row r="2176" spans="1:6" ht="12" customHeight="1" x14ac:dyDescent="0.3">
      <c r="A2176" s="56"/>
      <c r="B2176" s="57">
        <v>2000</v>
      </c>
      <c r="C2176" s="58" t="s">
        <v>76</v>
      </c>
      <c r="D2176" s="78">
        <f t="shared" ref="D2176:F2176" si="639">SUM(D2177:D2181)</f>
        <v>2681008</v>
      </c>
      <c r="E2176" s="78">
        <f t="shared" si="639"/>
        <v>0</v>
      </c>
      <c r="F2176" s="78">
        <f t="shared" si="639"/>
        <v>2681008</v>
      </c>
    </row>
    <row r="2177" spans="1:6" ht="12" customHeight="1" x14ac:dyDescent="0.3">
      <c r="A2177" s="56"/>
      <c r="B2177" s="60">
        <v>2100</v>
      </c>
      <c r="C2177" s="61" t="s">
        <v>77</v>
      </c>
      <c r="D2177" s="62"/>
      <c r="E2177" s="62"/>
      <c r="F2177" s="62">
        <f t="shared" ref="F2177:F2179" si="640">D2177+E2177</f>
        <v>0</v>
      </c>
    </row>
    <row r="2178" spans="1:6" ht="12" customHeight="1" x14ac:dyDescent="0.3">
      <c r="A2178" s="56"/>
      <c r="B2178" s="60">
        <v>2200</v>
      </c>
      <c r="C2178" s="61" t="s">
        <v>78</v>
      </c>
      <c r="D2178" s="62"/>
      <c r="E2178" s="62"/>
      <c r="F2178" s="62">
        <f t="shared" si="640"/>
        <v>0</v>
      </c>
    </row>
    <row r="2179" spans="1:6" ht="12" customHeight="1" x14ac:dyDescent="0.3">
      <c r="A2179" s="56"/>
      <c r="B2179" s="60">
        <v>2300</v>
      </c>
      <c r="C2179" s="61" t="s">
        <v>79</v>
      </c>
      <c r="D2179" s="62">
        <v>2681008</v>
      </c>
      <c r="E2179" s="62"/>
      <c r="F2179" s="62">
        <f t="shared" si="640"/>
        <v>2681008</v>
      </c>
    </row>
    <row r="2180" spans="1:6" ht="12" hidden="1" customHeight="1" outlineLevel="1" x14ac:dyDescent="0.3">
      <c r="A2180" s="56"/>
      <c r="B2180" s="60">
        <v>2400</v>
      </c>
      <c r="C2180" s="61" t="s">
        <v>80</v>
      </c>
      <c r="D2180" s="62"/>
      <c r="E2180" s="62"/>
      <c r="F2180" s="62"/>
    </row>
    <row r="2181" spans="1:6" ht="12" hidden="1" customHeight="1" outlineLevel="1" x14ac:dyDescent="0.3">
      <c r="A2181" s="56"/>
      <c r="B2181" s="60">
        <v>2500</v>
      </c>
      <c r="C2181" s="61" t="s">
        <v>81</v>
      </c>
      <c r="D2181" s="62"/>
      <c r="E2181" s="62"/>
      <c r="F2181" s="62"/>
    </row>
    <row r="2182" spans="1:6" ht="12" hidden="1" customHeight="1" outlineLevel="1" x14ac:dyDescent="0.3">
      <c r="A2182" s="56"/>
      <c r="B2182" s="17">
        <v>3000</v>
      </c>
      <c r="C2182" s="63" t="s">
        <v>82</v>
      </c>
      <c r="D2182" s="78">
        <f t="shared" ref="D2182:F2182" si="641">SUM(D2183:D2184)</f>
        <v>0</v>
      </c>
      <c r="E2182" s="78">
        <f t="shared" si="641"/>
        <v>0</v>
      </c>
      <c r="F2182" s="78">
        <f t="shared" si="641"/>
        <v>0</v>
      </c>
    </row>
    <row r="2183" spans="1:6" ht="12" hidden="1" customHeight="1" outlineLevel="1" x14ac:dyDescent="0.3">
      <c r="A2183" s="56"/>
      <c r="B2183" s="60">
        <v>3200</v>
      </c>
      <c r="C2183" s="61" t="s">
        <v>83</v>
      </c>
      <c r="D2183" s="62"/>
      <c r="E2183" s="62"/>
      <c r="F2183" s="62"/>
    </row>
    <row r="2184" spans="1:6" ht="12" hidden="1" customHeight="1" outlineLevel="1" x14ac:dyDescent="0.3">
      <c r="A2184" s="56"/>
      <c r="B2184" s="60">
        <v>3300</v>
      </c>
      <c r="C2184" s="61" t="s">
        <v>84</v>
      </c>
      <c r="D2184" s="62"/>
      <c r="E2184" s="62"/>
      <c r="F2184" s="62"/>
    </row>
    <row r="2185" spans="1:6" ht="12" hidden="1" customHeight="1" outlineLevel="1" x14ac:dyDescent="0.3">
      <c r="A2185" s="56"/>
      <c r="B2185" s="17">
        <v>4000</v>
      </c>
      <c r="C2185" s="64" t="s">
        <v>85</v>
      </c>
      <c r="D2185" s="78">
        <f t="shared" ref="D2185:F2185" si="642">SUM(D2186:D2187)</f>
        <v>0</v>
      </c>
      <c r="E2185" s="78">
        <f t="shared" si="642"/>
        <v>0</v>
      </c>
      <c r="F2185" s="78">
        <f t="shared" si="642"/>
        <v>0</v>
      </c>
    </row>
    <row r="2186" spans="1:6" ht="12" hidden="1" customHeight="1" outlineLevel="1" x14ac:dyDescent="0.3">
      <c r="A2186" s="56"/>
      <c r="B2186" s="60">
        <v>4200</v>
      </c>
      <c r="C2186" s="65" t="s">
        <v>86</v>
      </c>
      <c r="D2186" s="62"/>
      <c r="E2186" s="62"/>
      <c r="F2186" s="62"/>
    </row>
    <row r="2187" spans="1:6" ht="12" hidden="1" customHeight="1" outlineLevel="1" x14ac:dyDescent="0.3">
      <c r="A2187" s="56"/>
      <c r="B2187" s="60">
        <v>4300</v>
      </c>
      <c r="C2187" s="65" t="s">
        <v>87</v>
      </c>
      <c r="D2187" s="62"/>
      <c r="E2187" s="62"/>
      <c r="F2187" s="62"/>
    </row>
    <row r="2188" spans="1:6" ht="12" hidden="1" customHeight="1" outlineLevel="1" x14ac:dyDescent="0.3">
      <c r="A2188" s="56"/>
      <c r="B2188" s="17">
        <v>5000</v>
      </c>
      <c r="C2188" s="18" t="s">
        <v>88</v>
      </c>
      <c r="D2188" s="78">
        <f t="shared" ref="D2188:F2188" si="643">SUM(D2189:D2191)</f>
        <v>0</v>
      </c>
      <c r="E2188" s="78">
        <f t="shared" si="643"/>
        <v>0</v>
      </c>
      <c r="F2188" s="78">
        <f t="shared" si="643"/>
        <v>0</v>
      </c>
    </row>
    <row r="2189" spans="1:6" ht="12" hidden="1" customHeight="1" outlineLevel="1" x14ac:dyDescent="0.3">
      <c r="A2189" s="56"/>
      <c r="B2189" s="60">
        <v>5100</v>
      </c>
      <c r="C2189" s="66" t="s">
        <v>89</v>
      </c>
      <c r="D2189" s="78"/>
      <c r="E2189" s="78"/>
      <c r="F2189" s="78"/>
    </row>
    <row r="2190" spans="1:6" ht="12" hidden="1" customHeight="1" outlineLevel="1" x14ac:dyDescent="0.3">
      <c r="A2190" s="56"/>
      <c r="B2190" s="60">
        <v>5200</v>
      </c>
      <c r="C2190" s="66" t="s">
        <v>90</v>
      </c>
      <c r="D2190" s="78"/>
      <c r="E2190" s="78"/>
      <c r="F2190" s="78"/>
    </row>
    <row r="2191" spans="1:6" ht="12" hidden="1" customHeight="1" outlineLevel="1" x14ac:dyDescent="0.3">
      <c r="A2191" s="56"/>
      <c r="B2191" s="60">
        <v>5300</v>
      </c>
      <c r="C2191" s="67" t="s">
        <v>91</v>
      </c>
      <c r="D2191" s="78"/>
      <c r="E2191" s="78"/>
      <c r="F2191" s="78"/>
    </row>
    <row r="2192" spans="1:6" ht="12" hidden="1" customHeight="1" outlineLevel="1" x14ac:dyDescent="0.3">
      <c r="A2192" s="56"/>
      <c r="B2192" s="17">
        <v>6000</v>
      </c>
      <c r="C2192" s="18" t="s">
        <v>92</v>
      </c>
      <c r="D2192" s="78">
        <f t="shared" ref="D2192:F2192" si="644">SUM(D2193:D2196)</f>
        <v>0</v>
      </c>
      <c r="E2192" s="78">
        <f t="shared" si="644"/>
        <v>0</v>
      </c>
      <c r="F2192" s="78">
        <f t="shared" si="644"/>
        <v>0</v>
      </c>
    </row>
    <row r="2193" spans="1:6" ht="12" hidden="1" customHeight="1" outlineLevel="1" x14ac:dyDescent="0.3">
      <c r="A2193" s="56"/>
      <c r="B2193" s="60">
        <v>6200</v>
      </c>
      <c r="C2193" s="66" t="s">
        <v>93</v>
      </c>
      <c r="D2193" s="62"/>
      <c r="E2193" s="62"/>
      <c r="F2193" s="62"/>
    </row>
    <row r="2194" spans="1:6" ht="12" hidden="1" customHeight="1" outlineLevel="1" x14ac:dyDescent="0.3">
      <c r="A2194" s="56"/>
      <c r="B2194" s="60">
        <v>6300</v>
      </c>
      <c r="C2194" s="66" t="s">
        <v>94</v>
      </c>
      <c r="D2194" s="62"/>
      <c r="E2194" s="62"/>
      <c r="F2194" s="62"/>
    </row>
    <row r="2195" spans="1:6" ht="12" hidden="1" customHeight="1" outlineLevel="1" x14ac:dyDescent="0.3">
      <c r="A2195" s="56"/>
      <c r="B2195" s="60">
        <v>6400</v>
      </c>
      <c r="C2195" s="66" t="s">
        <v>95</v>
      </c>
      <c r="D2195" s="62"/>
      <c r="E2195" s="62"/>
      <c r="F2195" s="62"/>
    </row>
    <row r="2196" spans="1:6" ht="12" hidden="1" customHeight="1" outlineLevel="1" x14ac:dyDescent="0.3">
      <c r="A2196" s="56"/>
      <c r="B2196" s="60">
        <v>6500</v>
      </c>
      <c r="C2196" s="67" t="s">
        <v>96</v>
      </c>
      <c r="D2196" s="62"/>
      <c r="E2196" s="62"/>
      <c r="F2196" s="62"/>
    </row>
    <row r="2197" spans="1:6" ht="12" customHeight="1" collapsed="1" x14ac:dyDescent="0.3">
      <c r="A2197" s="56"/>
      <c r="B2197" s="17">
        <v>7000</v>
      </c>
      <c r="C2197" s="18" t="s">
        <v>97</v>
      </c>
      <c r="D2197" s="78">
        <f t="shared" ref="D2197:F2197" si="645">SUM(D2198:D2200)</f>
        <v>0</v>
      </c>
      <c r="E2197" s="78">
        <f t="shared" si="645"/>
        <v>0</v>
      </c>
      <c r="F2197" s="78">
        <f t="shared" si="645"/>
        <v>0</v>
      </c>
    </row>
    <row r="2198" spans="1:6" ht="12" customHeight="1" x14ac:dyDescent="0.3">
      <c r="A2198" s="56"/>
      <c r="B2198" s="68">
        <v>7200</v>
      </c>
      <c r="C2198" s="69" t="s">
        <v>98</v>
      </c>
      <c r="D2198" s="62"/>
      <c r="E2198" s="62"/>
      <c r="F2198" s="62">
        <f>D2198+E2198</f>
        <v>0</v>
      </c>
    </row>
    <row r="2199" spans="1:6" ht="12" hidden="1" customHeight="1" outlineLevel="1" x14ac:dyDescent="0.3">
      <c r="A2199" s="56"/>
      <c r="B2199" s="68">
        <v>7500</v>
      </c>
      <c r="C2199" s="69" t="s">
        <v>99</v>
      </c>
      <c r="D2199" s="62"/>
      <c r="E2199" s="62"/>
      <c r="F2199" s="62"/>
    </row>
    <row r="2200" spans="1:6" ht="12" hidden="1" customHeight="1" outlineLevel="1" x14ac:dyDescent="0.3">
      <c r="A2200" s="56"/>
      <c r="B2200" s="68">
        <v>7700</v>
      </c>
      <c r="C2200" s="69" t="s">
        <v>100</v>
      </c>
      <c r="D2200" s="62"/>
      <c r="E2200" s="62"/>
      <c r="F2200" s="62"/>
    </row>
    <row r="2201" spans="1:6" ht="12" hidden="1" customHeight="1" outlineLevel="1" x14ac:dyDescent="0.3">
      <c r="A2201" s="56"/>
      <c r="B2201" s="70">
        <v>8000</v>
      </c>
      <c r="C2201" s="71" t="s">
        <v>101</v>
      </c>
      <c r="D2201" s="78">
        <f t="shared" ref="D2201:F2201" si="646">SUM(D2202:D2204)</f>
        <v>0</v>
      </c>
      <c r="E2201" s="78">
        <f t="shared" si="646"/>
        <v>0</v>
      </c>
      <c r="F2201" s="78">
        <f t="shared" si="646"/>
        <v>0</v>
      </c>
    </row>
    <row r="2202" spans="1:6" ht="12" hidden="1" customHeight="1" outlineLevel="1" x14ac:dyDescent="0.3">
      <c r="A2202" s="56"/>
      <c r="B2202" s="72">
        <v>8100</v>
      </c>
      <c r="C2202" s="73" t="s">
        <v>102</v>
      </c>
      <c r="D2202" s="78"/>
      <c r="E2202" s="78"/>
      <c r="F2202" s="78"/>
    </row>
    <row r="2203" spans="1:6" ht="12" hidden="1" customHeight="1" outlineLevel="1" x14ac:dyDescent="0.3">
      <c r="A2203" s="56"/>
      <c r="B2203" s="72">
        <v>8600</v>
      </c>
      <c r="C2203" s="73" t="s">
        <v>103</v>
      </c>
      <c r="D2203" s="78"/>
      <c r="E2203" s="78"/>
      <c r="F2203" s="78"/>
    </row>
    <row r="2204" spans="1:6" ht="12" hidden="1" customHeight="1" outlineLevel="1" x14ac:dyDescent="0.3">
      <c r="A2204" s="56"/>
      <c r="B2204" s="72">
        <v>8900</v>
      </c>
      <c r="C2204" s="73" t="s">
        <v>104</v>
      </c>
      <c r="D2204" s="78"/>
      <c r="E2204" s="78"/>
      <c r="F2204" s="78"/>
    </row>
    <row r="2205" spans="1:6" ht="12" customHeight="1" collapsed="1" x14ac:dyDescent="0.3">
      <c r="A2205" s="90" t="s">
        <v>228</v>
      </c>
      <c r="B2205" s="91"/>
      <c r="C2205" s="92" t="s">
        <v>229</v>
      </c>
      <c r="D2205" s="93">
        <f t="shared" ref="D2205:F2205" si="647">D2206+D2222+D2235</f>
        <v>589408</v>
      </c>
      <c r="E2205" s="93">
        <f t="shared" si="647"/>
        <v>0</v>
      </c>
      <c r="F2205" s="93">
        <f t="shared" si="647"/>
        <v>589408</v>
      </c>
    </row>
    <row r="2206" spans="1:6" ht="12" customHeight="1" x14ac:dyDescent="0.3">
      <c r="A2206" s="56"/>
      <c r="B2206" s="46"/>
      <c r="C2206" s="47" t="s">
        <v>72</v>
      </c>
      <c r="D2206" s="48">
        <f t="shared" ref="D2206:F2206" si="648">D2207+D2210+D2216+D2219+D2226+D2231</f>
        <v>589408</v>
      </c>
      <c r="E2206" s="48">
        <f t="shared" si="648"/>
        <v>-1060</v>
      </c>
      <c r="F2206" s="48">
        <f t="shared" si="648"/>
        <v>588348</v>
      </c>
    </row>
    <row r="2207" spans="1:6" ht="12" customHeight="1" x14ac:dyDescent="0.3">
      <c r="A2207" s="56"/>
      <c r="B2207" s="49">
        <v>1000</v>
      </c>
      <c r="C2207" s="50" t="s">
        <v>73</v>
      </c>
      <c r="D2207" s="48">
        <f t="shared" ref="D2207:F2207" si="649">SUM(D2208:D2209)</f>
        <v>396013</v>
      </c>
      <c r="E2207" s="48">
        <f t="shared" si="649"/>
        <v>0</v>
      </c>
      <c r="F2207" s="48">
        <f t="shared" si="649"/>
        <v>396013</v>
      </c>
    </row>
    <row r="2208" spans="1:6" ht="12" customHeight="1" x14ac:dyDescent="0.3">
      <c r="A2208" s="56"/>
      <c r="B2208" s="52">
        <v>1100</v>
      </c>
      <c r="C2208" s="53" t="s">
        <v>74</v>
      </c>
      <c r="D2208" s="54">
        <v>305703</v>
      </c>
      <c r="E2208" s="54"/>
      <c r="F2208" s="54">
        <f>D2208+E2208</f>
        <v>305703</v>
      </c>
    </row>
    <row r="2209" spans="1:6" ht="12" customHeight="1" x14ac:dyDescent="0.3">
      <c r="A2209" s="56"/>
      <c r="B2209" s="52">
        <v>1200</v>
      </c>
      <c r="C2209" s="55" t="s">
        <v>75</v>
      </c>
      <c r="D2209" s="54">
        <v>90310</v>
      </c>
      <c r="E2209" s="54"/>
      <c r="F2209" s="54">
        <f>D2209+E2209</f>
        <v>90310</v>
      </c>
    </row>
    <row r="2210" spans="1:6" ht="12" customHeight="1" x14ac:dyDescent="0.3">
      <c r="A2210" s="56"/>
      <c r="B2210" s="57">
        <v>2000</v>
      </c>
      <c r="C2210" s="58" t="s">
        <v>76</v>
      </c>
      <c r="D2210" s="78">
        <f t="shared" ref="D2210:F2210" si="650">SUM(D2211:D2215)</f>
        <v>193395</v>
      </c>
      <c r="E2210" s="78">
        <f t="shared" si="650"/>
        <v>-1060</v>
      </c>
      <c r="F2210" s="78">
        <f t="shared" si="650"/>
        <v>192335</v>
      </c>
    </row>
    <row r="2211" spans="1:6" ht="12" customHeight="1" x14ac:dyDescent="0.3">
      <c r="A2211" s="56"/>
      <c r="B2211" s="60">
        <v>2100</v>
      </c>
      <c r="C2211" s="61" t="s">
        <v>77</v>
      </c>
      <c r="D2211" s="62"/>
      <c r="E2211" s="62"/>
      <c r="F2211" s="62">
        <f t="shared" ref="F2211:F2215" si="651">D2211+E2211</f>
        <v>0</v>
      </c>
    </row>
    <row r="2212" spans="1:6" ht="12" customHeight="1" x14ac:dyDescent="0.3">
      <c r="A2212" s="56"/>
      <c r="B2212" s="60">
        <v>2200</v>
      </c>
      <c r="C2212" s="61" t="s">
        <v>78</v>
      </c>
      <c r="D2212" s="62">
        <v>172147</v>
      </c>
      <c r="E2212" s="62"/>
      <c r="F2212" s="62">
        <f t="shared" si="651"/>
        <v>172147</v>
      </c>
    </row>
    <row r="2213" spans="1:6" ht="12" customHeight="1" x14ac:dyDescent="0.3">
      <c r="A2213" s="56"/>
      <c r="B2213" s="60">
        <v>2300</v>
      </c>
      <c r="C2213" s="61" t="s">
        <v>79</v>
      </c>
      <c r="D2213" s="62">
        <v>21248</v>
      </c>
      <c r="E2213" s="62">
        <v>-1155</v>
      </c>
      <c r="F2213" s="62">
        <f t="shared" si="651"/>
        <v>20093</v>
      </c>
    </row>
    <row r="2214" spans="1:6" ht="12" hidden="1" customHeight="1" outlineLevel="1" x14ac:dyDescent="0.3">
      <c r="A2214" s="56"/>
      <c r="B2214" s="60">
        <v>2400</v>
      </c>
      <c r="C2214" s="61" t="s">
        <v>80</v>
      </c>
      <c r="D2214" s="62"/>
      <c r="E2214" s="62"/>
      <c r="F2214" s="62">
        <f t="shared" si="651"/>
        <v>0</v>
      </c>
    </row>
    <row r="2215" spans="1:6" ht="12" customHeight="1" collapsed="1" x14ac:dyDescent="0.3">
      <c r="A2215" s="56"/>
      <c r="B2215" s="60">
        <v>2500</v>
      </c>
      <c r="C2215" s="61" t="s">
        <v>81</v>
      </c>
      <c r="D2215" s="62"/>
      <c r="E2215" s="62">
        <v>95</v>
      </c>
      <c r="F2215" s="62">
        <f t="shared" si="651"/>
        <v>95</v>
      </c>
    </row>
    <row r="2216" spans="1:6" ht="12" hidden="1" customHeight="1" outlineLevel="1" x14ac:dyDescent="0.3">
      <c r="A2216" s="56"/>
      <c r="B2216" s="17">
        <v>3000</v>
      </c>
      <c r="C2216" s="63" t="s">
        <v>82</v>
      </c>
      <c r="D2216" s="78">
        <f t="shared" ref="D2216:F2216" si="652">SUM(D2217:D2218)</f>
        <v>0</v>
      </c>
      <c r="E2216" s="78">
        <f t="shared" si="652"/>
        <v>0</v>
      </c>
      <c r="F2216" s="78">
        <f t="shared" si="652"/>
        <v>0</v>
      </c>
    </row>
    <row r="2217" spans="1:6" ht="12" hidden="1" customHeight="1" outlineLevel="1" x14ac:dyDescent="0.3">
      <c r="A2217" s="56"/>
      <c r="B2217" s="60">
        <v>3200</v>
      </c>
      <c r="C2217" s="61" t="s">
        <v>83</v>
      </c>
      <c r="D2217" s="62"/>
      <c r="E2217" s="62"/>
      <c r="F2217" s="62"/>
    </row>
    <row r="2218" spans="1:6" ht="12" hidden="1" customHeight="1" outlineLevel="1" x14ac:dyDescent="0.3">
      <c r="A2218" s="56"/>
      <c r="B2218" s="60">
        <v>3300</v>
      </c>
      <c r="C2218" s="61" t="s">
        <v>84</v>
      </c>
      <c r="D2218" s="62"/>
      <c r="E2218" s="62"/>
      <c r="F2218" s="62"/>
    </row>
    <row r="2219" spans="1:6" ht="12" hidden="1" customHeight="1" outlineLevel="1" x14ac:dyDescent="0.3">
      <c r="A2219" s="56"/>
      <c r="B2219" s="17">
        <v>4000</v>
      </c>
      <c r="C2219" s="64" t="s">
        <v>85</v>
      </c>
      <c r="D2219" s="78">
        <f t="shared" ref="D2219:F2219" si="653">SUM(D2220:D2221)</f>
        <v>0</v>
      </c>
      <c r="E2219" s="78">
        <f t="shared" si="653"/>
        <v>0</v>
      </c>
      <c r="F2219" s="78">
        <f t="shared" si="653"/>
        <v>0</v>
      </c>
    </row>
    <row r="2220" spans="1:6" ht="12" hidden="1" customHeight="1" outlineLevel="1" x14ac:dyDescent="0.3">
      <c r="A2220" s="56"/>
      <c r="B2220" s="60">
        <v>4200</v>
      </c>
      <c r="C2220" s="65" t="s">
        <v>86</v>
      </c>
      <c r="D2220" s="62"/>
      <c r="E2220" s="62"/>
      <c r="F2220" s="62"/>
    </row>
    <row r="2221" spans="1:6" ht="12" hidden="1" customHeight="1" outlineLevel="1" x14ac:dyDescent="0.3">
      <c r="A2221" s="56"/>
      <c r="B2221" s="60">
        <v>4300</v>
      </c>
      <c r="C2221" s="65" t="s">
        <v>87</v>
      </c>
      <c r="D2221" s="62"/>
      <c r="E2221" s="62"/>
      <c r="F2221" s="62"/>
    </row>
    <row r="2222" spans="1:6" ht="12" customHeight="1" collapsed="1" x14ac:dyDescent="0.3">
      <c r="A2222" s="56"/>
      <c r="B2222" s="17">
        <v>5000</v>
      </c>
      <c r="C2222" s="18" t="s">
        <v>88</v>
      </c>
      <c r="D2222" s="78">
        <f t="shared" ref="D2222:F2222" si="654">SUM(D2223:D2225)</f>
        <v>0</v>
      </c>
      <c r="E2222" s="78">
        <f t="shared" si="654"/>
        <v>1060</v>
      </c>
      <c r="F2222" s="78">
        <f t="shared" si="654"/>
        <v>1060</v>
      </c>
    </row>
    <row r="2223" spans="1:6" ht="12" customHeight="1" x14ac:dyDescent="0.3">
      <c r="A2223" s="56"/>
      <c r="B2223" s="60">
        <v>5100</v>
      </c>
      <c r="C2223" s="66" t="s">
        <v>89</v>
      </c>
      <c r="D2223" s="78"/>
      <c r="E2223" s="78"/>
      <c r="F2223" s="62">
        <f t="shared" ref="F2223:F2224" si="655">D2223+E2223</f>
        <v>0</v>
      </c>
    </row>
    <row r="2224" spans="1:6" ht="12" customHeight="1" x14ac:dyDescent="0.3">
      <c r="A2224" s="56"/>
      <c r="B2224" s="60">
        <v>5200</v>
      </c>
      <c r="C2224" s="66" t="s">
        <v>90</v>
      </c>
      <c r="D2224" s="62"/>
      <c r="E2224" s="62">
        <v>1060</v>
      </c>
      <c r="F2224" s="62">
        <f t="shared" si="655"/>
        <v>1060</v>
      </c>
    </row>
    <row r="2225" spans="1:6" ht="12" hidden="1" customHeight="1" outlineLevel="1" x14ac:dyDescent="0.3">
      <c r="A2225" s="56"/>
      <c r="B2225" s="60">
        <v>5300</v>
      </c>
      <c r="C2225" s="67" t="s">
        <v>91</v>
      </c>
      <c r="D2225" s="78"/>
      <c r="E2225" s="78"/>
      <c r="F2225" s="78"/>
    </row>
    <row r="2226" spans="1:6" ht="12" hidden="1" customHeight="1" outlineLevel="1" x14ac:dyDescent="0.3">
      <c r="A2226" s="56"/>
      <c r="B2226" s="17">
        <v>6000</v>
      </c>
      <c r="C2226" s="18" t="s">
        <v>92</v>
      </c>
      <c r="D2226" s="78">
        <f t="shared" ref="D2226:F2226" si="656">SUM(D2227:D2230)</f>
        <v>0</v>
      </c>
      <c r="E2226" s="78">
        <f t="shared" si="656"/>
        <v>0</v>
      </c>
      <c r="F2226" s="78">
        <f t="shared" si="656"/>
        <v>0</v>
      </c>
    </row>
    <row r="2227" spans="1:6" ht="12" hidden="1" customHeight="1" outlineLevel="1" x14ac:dyDescent="0.3">
      <c r="A2227" s="56"/>
      <c r="B2227" s="60">
        <v>6200</v>
      </c>
      <c r="C2227" s="66" t="s">
        <v>93</v>
      </c>
      <c r="D2227" s="62"/>
      <c r="E2227" s="62"/>
      <c r="F2227" s="62"/>
    </row>
    <row r="2228" spans="1:6" ht="12" hidden="1" customHeight="1" outlineLevel="1" x14ac:dyDescent="0.3">
      <c r="A2228" s="56"/>
      <c r="B2228" s="60">
        <v>6300</v>
      </c>
      <c r="C2228" s="66" t="s">
        <v>94</v>
      </c>
      <c r="D2228" s="62"/>
      <c r="E2228" s="62"/>
      <c r="F2228" s="62"/>
    </row>
    <row r="2229" spans="1:6" ht="12" hidden="1" customHeight="1" outlineLevel="1" x14ac:dyDescent="0.3">
      <c r="A2229" s="56"/>
      <c r="B2229" s="60">
        <v>6400</v>
      </c>
      <c r="C2229" s="66" t="s">
        <v>95</v>
      </c>
      <c r="D2229" s="62"/>
      <c r="E2229" s="62"/>
      <c r="F2229" s="62"/>
    </row>
    <row r="2230" spans="1:6" ht="12" hidden="1" customHeight="1" outlineLevel="1" x14ac:dyDescent="0.3">
      <c r="A2230" s="56"/>
      <c r="B2230" s="60">
        <v>6500</v>
      </c>
      <c r="C2230" s="67" t="s">
        <v>96</v>
      </c>
      <c r="D2230" s="62"/>
      <c r="E2230" s="62"/>
      <c r="F2230" s="62"/>
    </row>
    <row r="2231" spans="1:6" ht="12" hidden="1" customHeight="1" outlineLevel="1" x14ac:dyDescent="0.3">
      <c r="A2231" s="56"/>
      <c r="B2231" s="17">
        <v>7000</v>
      </c>
      <c r="C2231" s="18" t="s">
        <v>97</v>
      </c>
      <c r="D2231" s="78">
        <f t="shared" ref="D2231:F2231" si="657">SUM(D2232:D2234)</f>
        <v>0</v>
      </c>
      <c r="E2231" s="78">
        <f t="shared" si="657"/>
        <v>0</v>
      </c>
      <c r="F2231" s="78">
        <f t="shared" si="657"/>
        <v>0</v>
      </c>
    </row>
    <row r="2232" spans="1:6" ht="12" hidden="1" customHeight="1" outlineLevel="1" x14ac:dyDescent="0.3">
      <c r="A2232" s="56"/>
      <c r="B2232" s="68">
        <v>7200</v>
      </c>
      <c r="C2232" s="69" t="s">
        <v>98</v>
      </c>
      <c r="D2232" s="62"/>
      <c r="E2232" s="62"/>
      <c r="F2232" s="62"/>
    </row>
    <row r="2233" spans="1:6" ht="12" hidden="1" customHeight="1" outlineLevel="1" x14ac:dyDescent="0.3">
      <c r="A2233" s="56"/>
      <c r="B2233" s="68">
        <v>7500</v>
      </c>
      <c r="C2233" s="69" t="s">
        <v>99</v>
      </c>
      <c r="D2233" s="62"/>
      <c r="E2233" s="62"/>
      <c r="F2233" s="62"/>
    </row>
    <row r="2234" spans="1:6" ht="12" hidden="1" customHeight="1" outlineLevel="1" x14ac:dyDescent="0.3">
      <c r="A2234" s="56"/>
      <c r="B2234" s="68">
        <v>7700</v>
      </c>
      <c r="C2234" s="69" t="s">
        <v>100</v>
      </c>
      <c r="D2234" s="62"/>
      <c r="E2234" s="62"/>
      <c r="F2234" s="62"/>
    </row>
    <row r="2235" spans="1:6" ht="12" hidden="1" customHeight="1" outlineLevel="1" x14ac:dyDescent="0.3">
      <c r="A2235" s="56"/>
      <c r="B2235" s="70">
        <v>8000</v>
      </c>
      <c r="C2235" s="71" t="s">
        <v>101</v>
      </c>
      <c r="D2235" s="78">
        <f t="shared" ref="D2235:F2235" si="658">SUM(D2236:D2238)</f>
        <v>0</v>
      </c>
      <c r="E2235" s="78">
        <f t="shared" si="658"/>
        <v>0</v>
      </c>
      <c r="F2235" s="78">
        <f t="shared" si="658"/>
        <v>0</v>
      </c>
    </row>
    <row r="2236" spans="1:6" ht="12" hidden="1" customHeight="1" outlineLevel="1" x14ac:dyDescent="0.3">
      <c r="A2236" s="56"/>
      <c r="B2236" s="72">
        <v>8100</v>
      </c>
      <c r="C2236" s="73" t="s">
        <v>102</v>
      </c>
      <c r="D2236" s="78"/>
      <c r="E2236" s="78"/>
      <c r="F2236" s="78"/>
    </row>
    <row r="2237" spans="1:6" ht="12" hidden="1" customHeight="1" outlineLevel="1" x14ac:dyDescent="0.3">
      <c r="A2237" s="56"/>
      <c r="B2237" s="72">
        <v>8600</v>
      </c>
      <c r="C2237" s="73" t="s">
        <v>103</v>
      </c>
      <c r="D2237" s="78"/>
      <c r="E2237" s="78"/>
      <c r="F2237" s="78"/>
    </row>
    <row r="2238" spans="1:6" ht="12" hidden="1" customHeight="1" outlineLevel="1" x14ac:dyDescent="0.3">
      <c r="A2238" s="56"/>
      <c r="B2238" s="72">
        <v>8900</v>
      </c>
      <c r="C2238" s="73" t="s">
        <v>104</v>
      </c>
      <c r="D2238" s="78"/>
      <c r="E2238" s="78"/>
      <c r="F2238" s="78"/>
    </row>
    <row r="2239" spans="1:6" ht="12" customHeight="1" collapsed="1" x14ac:dyDescent="0.3">
      <c r="A2239" s="90" t="s">
        <v>230</v>
      </c>
      <c r="B2239" s="91"/>
      <c r="C2239" s="92" t="s">
        <v>231</v>
      </c>
      <c r="D2239" s="93">
        <f t="shared" ref="D2239:F2239" si="659">D2240+D2256+D2269</f>
        <v>876784</v>
      </c>
      <c r="E2239" s="93">
        <f t="shared" si="659"/>
        <v>176704</v>
      </c>
      <c r="F2239" s="93">
        <f t="shared" si="659"/>
        <v>1053488</v>
      </c>
    </row>
    <row r="2240" spans="1:6" ht="12" customHeight="1" x14ac:dyDescent="0.3">
      <c r="A2240" s="56"/>
      <c r="B2240" s="46"/>
      <c r="C2240" s="47" t="s">
        <v>72</v>
      </c>
      <c r="D2240" s="48">
        <f t="shared" ref="D2240:F2240" si="660">D2241+D2244+D2250+D2253+D2260+D2265</f>
        <v>866565</v>
      </c>
      <c r="E2240" s="48">
        <f t="shared" si="660"/>
        <v>168365</v>
      </c>
      <c r="F2240" s="48">
        <f t="shared" si="660"/>
        <v>1034930</v>
      </c>
    </row>
    <row r="2241" spans="1:6" ht="12" customHeight="1" x14ac:dyDescent="0.3">
      <c r="A2241" s="56"/>
      <c r="B2241" s="49">
        <v>1000</v>
      </c>
      <c r="C2241" s="50" t="s">
        <v>73</v>
      </c>
      <c r="D2241" s="48">
        <f t="shared" ref="D2241:F2241" si="661">SUM(D2242:D2243)</f>
        <v>340635</v>
      </c>
      <c r="E2241" s="48">
        <f t="shared" si="661"/>
        <v>32258</v>
      </c>
      <c r="F2241" s="48">
        <f t="shared" si="661"/>
        <v>372893</v>
      </c>
    </row>
    <row r="2242" spans="1:6" ht="12" customHeight="1" x14ac:dyDescent="0.3">
      <c r="A2242" s="56"/>
      <c r="B2242" s="52">
        <v>1100</v>
      </c>
      <c r="C2242" s="53" t="s">
        <v>74</v>
      </c>
      <c r="D2242" s="54">
        <v>272915</v>
      </c>
      <c r="E2242" s="54">
        <v>26566</v>
      </c>
      <c r="F2242" s="54">
        <f>D2242+E2242</f>
        <v>299481</v>
      </c>
    </row>
    <row r="2243" spans="1:6" ht="12" customHeight="1" x14ac:dyDescent="0.3">
      <c r="A2243" s="56"/>
      <c r="B2243" s="52">
        <v>1200</v>
      </c>
      <c r="C2243" s="55" t="s">
        <v>75</v>
      </c>
      <c r="D2243" s="54">
        <v>67720</v>
      </c>
      <c r="E2243" s="54">
        <v>5692</v>
      </c>
      <c r="F2243" s="54">
        <f>D2243+E2243</f>
        <v>73412</v>
      </c>
    </row>
    <row r="2244" spans="1:6" ht="12" customHeight="1" x14ac:dyDescent="0.3">
      <c r="A2244" s="56"/>
      <c r="B2244" s="57">
        <v>2000</v>
      </c>
      <c r="C2244" s="58" t="s">
        <v>76</v>
      </c>
      <c r="D2244" s="78">
        <f t="shared" ref="D2244:F2244" si="662">SUM(D2245:D2249)</f>
        <v>525023</v>
      </c>
      <c r="E2244" s="78">
        <f t="shared" si="662"/>
        <v>127495</v>
      </c>
      <c r="F2244" s="78">
        <f t="shared" si="662"/>
        <v>652518</v>
      </c>
    </row>
    <row r="2245" spans="1:6" ht="12" customHeight="1" x14ac:dyDescent="0.3">
      <c r="A2245" s="56"/>
      <c r="B2245" s="60">
        <v>2100</v>
      </c>
      <c r="C2245" s="61" t="s">
        <v>77</v>
      </c>
      <c r="D2245" s="62">
        <v>240400</v>
      </c>
      <c r="E2245" s="62">
        <v>22894</v>
      </c>
      <c r="F2245" s="62">
        <f t="shared" ref="F2245:F2247" si="663">D2245+E2245</f>
        <v>263294</v>
      </c>
    </row>
    <row r="2246" spans="1:6" ht="12" customHeight="1" x14ac:dyDescent="0.3">
      <c r="A2246" s="56"/>
      <c r="B2246" s="60">
        <v>2200</v>
      </c>
      <c r="C2246" s="61" t="s">
        <v>78</v>
      </c>
      <c r="D2246" s="62">
        <v>279291</v>
      </c>
      <c r="E2246" s="62">
        <v>97900</v>
      </c>
      <c r="F2246" s="62">
        <f t="shared" si="663"/>
        <v>377191</v>
      </c>
    </row>
    <row r="2247" spans="1:6" ht="12" customHeight="1" x14ac:dyDescent="0.3">
      <c r="A2247" s="56"/>
      <c r="B2247" s="60">
        <v>2300</v>
      </c>
      <c r="C2247" s="61" t="s">
        <v>79</v>
      </c>
      <c r="D2247" s="62">
        <v>5332</v>
      </c>
      <c r="E2247" s="62">
        <v>6701</v>
      </c>
      <c r="F2247" s="62">
        <f t="shared" si="663"/>
        <v>12033</v>
      </c>
    </row>
    <row r="2248" spans="1:6" ht="12" hidden="1" customHeight="1" outlineLevel="1" x14ac:dyDescent="0.3">
      <c r="A2248" s="56"/>
      <c r="B2248" s="60">
        <v>2400</v>
      </c>
      <c r="C2248" s="61" t="s">
        <v>80</v>
      </c>
      <c r="D2248" s="62"/>
      <c r="E2248" s="62"/>
      <c r="F2248" s="62"/>
    </row>
    <row r="2249" spans="1:6" ht="12" hidden="1" customHeight="1" outlineLevel="1" x14ac:dyDescent="0.3">
      <c r="A2249" s="56"/>
      <c r="B2249" s="60">
        <v>2500</v>
      </c>
      <c r="C2249" s="61" t="s">
        <v>81</v>
      </c>
      <c r="D2249" s="62"/>
      <c r="E2249" s="62"/>
      <c r="F2249" s="62"/>
    </row>
    <row r="2250" spans="1:6" ht="12" customHeight="1" collapsed="1" x14ac:dyDescent="0.3">
      <c r="A2250" s="56"/>
      <c r="B2250" s="17">
        <v>3000</v>
      </c>
      <c r="C2250" s="63" t="s">
        <v>82</v>
      </c>
      <c r="D2250" s="78">
        <f t="shared" ref="D2250:F2250" si="664">SUM(D2251:D2252)</f>
        <v>907</v>
      </c>
      <c r="E2250" s="78">
        <f t="shared" si="664"/>
        <v>-598</v>
      </c>
      <c r="F2250" s="78">
        <f t="shared" si="664"/>
        <v>309</v>
      </c>
    </row>
    <row r="2251" spans="1:6" ht="12" customHeight="1" x14ac:dyDescent="0.3">
      <c r="A2251" s="56"/>
      <c r="B2251" s="60">
        <v>3200</v>
      </c>
      <c r="C2251" s="61" t="s">
        <v>83</v>
      </c>
      <c r="D2251" s="62">
        <v>907</v>
      </c>
      <c r="E2251" s="62">
        <v>-598</v>
      </c>
      <c r="F2251" s="62">
        <f>D2251+E2251</f>
        <v>309</v>
      </c>
    </row>
    <row r="2252" spans="1:6" ht="12" hidden="1" customHeight="1" outlineLevel="1" x14ac:dyDescent="0.3">
      <c r="A2252" s="56"/>
      <c r="B2252" s="60">
        <v>3300</v>
      </c>
      <c r="C2252" s="61" t="s">
        <v>84</v>
      </c>
      <c r="D2252" s="62"/>
      <c r="E2252" s="62"/>
      <c r="F2252" s="62"/>
    </row>
    <row r="2253" spans="1:6" ht="12" hidden="1" customHeight="1" outlineLevel="1" x14ac:dyDescent="0.3">
      <c r="A2253" s="56"/>
      <c r="B2253" s="17">
        <v>4000</v>
      </c>
      <c r="C2253" s="64" t="s">
        <v>85</v>
      </c>
      <c r="D2253" s="78">
        <f t="shared" ref="D2253:F2253" si="665">SUM(D2254:D2255)</f>
        <v>0</v>
      </c>
      <c r="E2253" s="78">
        <f t="shared" si="665"/>
        <v>0</v>
      </c>
      <c r="F2253" s="78">
        <f t="shared" si="665"/>
        <v>0</v>
      </c>
    </row>
    <row r="2254" spans="1:6" ht="12" hidden="1" customHeight="1" outlineLevel="1" x14ac:dyDescent="0.3">
      <c r="A2254" s="56"/>
      <c r="B2254" s="60">
        <v>4200</v>
      </c>
      <c r="C2254" s="65" t="s">
        <v>86</v>
      </c>
      <c r="D2254" s="62"/>
      <c r="E2254" s="62"/>
      <c r="F2254" s="62"/>
    </row>
    <row r="2255" spans="1:6" ht="12" hidden="1" customHeight="1" outlineLevel="1" x14ac:dyDescent="0.3">
      <c r="A2255" s="56"/>
      <c r="B2255" s="60">
        <v>4300</v>
      </c>
      <c r="C2255" s="65" t="s">
        <v>87</v>
      </c>
      <c r="D2255" s="62"/>
      <c r="E2255" s="62"/>
      <c r="F2255" s="62"/>
    </row>
    <row r="2256" spans="1:6" ht="12" customHeight="1" collapsed="1" x14ac:dyDescent="0.3">
      <c r="A2256" s="56"/>
      <c r="B2256" s="17">
        <v>5000</v>
      </c>
      <c r="C2256" s="18" t="s">
        <v>88</v>
      </c>
      <c r="D2256" s="78">
        <f t="shared" ref="D2256:F2256" si="666">SUM(D2257:D2259)</f>
        <v>10219</v>
      </c>
      <c r="E2256" s="78">
        <f t="shared" si="666"/>
        <v>8339</v>
      </c>
      <c r="F2256" s="78">
        <f t="shared" si="666"/>
        <v>18558</v>
      </c>
    </row>
    <row r="2257" spans="1:6" ht="12" customHeight="1" x14ac:dyDescent="0.3">
      <c r="A2257" s="56"/>
      <c r="B2257" s="60">
        <v>5100</v>
      </c>
      <c r="C2257" s="66" t="s">
        <v>89</v>
      </c>
      <c r="D2257" s="62"/>
      <c r="E2257" s="62">
        <v>2341</v>
      </c>
      <c r="F2257" s="62">
        <f t="shared" ref="F2257:F2258" si="667">D2257+E2257</f>
        <v>2341</v>
      </c>
    </row>
    <row r="2258" spans="1:6" ht="12" customHeight="1" x14ac:dyDescent="0.3">
      <c r="A2258" s="56"/>
      <c r="B2258" s="60">
        <v>5200</v>
      </c>
      <c r="C2258" s="66" t="s">
        <v>90</v>
      </c>
      <c r="D2258" s="62">
        <v>10219</v>
      </c>
      <c r="E2258" s="62">
        <v>5998</v>
      </c>
      <c r="F2258" s="62">
        <f t="shared" si="667"/>
        <v>16217</v>
      </c>
    </row>
    <row r="2259" spans="1:6" ht="12" hidden="1" customHeight="1" outlineLevel="1" x14ac:dyDescent="0.3">
      <c r="A2259" s="56"/>
      <c r="B2259" s="60">
        <v>5300</v>
      </c>
      <c r="C2259" s="67" t="s">
        <v>91</v>
      </c>
      <c r="D2259" s="78"/>
      <c r="E2259" s="78"/>
      <c r="F2259" s="78"/>
    </row>
    <row r="2260" spans="1:6" ht="12" hidden="1" customHeight="1" outlineLevel="1" x14ac:dyDescent="0.3">
      <c r="A2260" s="56"/>
      <c r="B2260" s="17">
        <v>6000</v>
      </c>
      <c r="C2260" s="18" t="s">
        <v>92</v>
      </c>
      <c r="D2260" s="78">
        <f t="shared" ref="D2260:F2260" si="668">SUM(D2261:D2264)</f>
        <v>0</v>
      </c>
      <c r="E2260" s="78">
        <f t="shared" si="668"/>
        <v>0</v>
      </c>
      <c r="F2260" s="78">
        <f t="shared" si="668"/>
        <v>0</v>
      </c>
    </row>
    <row r="2261" spans="1:6" ht="12" hidden="1" customHeight="1" outlineLevel="1" x14ac:dyDescent="0.3">
      <c r="A2261" s="56"/>
      <c r="B2261" s="60">
        <v>6200</v>
      </c>
      <c r="C2261" s="66" t="s">
        <v>93</v>
      </c>
      <c r="D2261" s="62"/>
      <c r="E2261" s="62"/>
      <c r="F2261" s="62"/>
    </row>
    <row r="2262" spans="1:6" ht="12" hidden="1" customHeight="1" outlineLevel="1" x14ac:dyDescent="0.3">
      <c r="A2262" s="56"/>
      <c r="B2262" s="60">
        <v>6300</v>
      </c>
      <c r="C2262" s="66" t="s">
        <v>94</v>
      </c>
      <c r="D2262" s="62"/>
      <c r="E2262" s="62"/>
      <c r="F2262" s="62"/>
    </row>
    <row r="2263" spans="1:6" ht="12" hidden="1" customHeight="1" outlineLevel="1" x14ac:dyDescent="0.3">
      <c r="A2263" s="56"/>
      <c r="B2263" s="60">
        <v>6400</v>
      </c>
      <c r="C2263" s="66" t="s">
        <v>95</v>
      </c>
      <c r="D2263" s="62"/>
      <c r="E2263" s="62"/>
      <c r="F2263" s="62"/>
    </row>
    <row r="2264" spans="1:6" ht="12" hidden="1" customHeight="1" outlineLevel="1" x14ac:dyDescent="0.3">
      <c r="A2264" s="56"/>
      <c r="B2264" s="60">
        <v>6500</v>
      </c>
      <c r="C2264" s="67" t="s">
        <v>96</v>
      </c>
      <c r="D2264" s="62"/>
      <c r="E2264" s="62"/>
      <c r="F2264" s="62"/>
    </row>
    <row r="2265" spans="1:6" ht="12" customHeight="1" collapsed="1" x14ac:dyDescent="0.3">
      <c r="A2265" s="56"/>
      <c r="B2265" s="17">
        <v>7000</v>
      </c>
      <c r="C2265" s="18" t="s">
        <v>97</v>
      </c>
      <c r="D2265" s="78">
        <f t="shared" ref="D2265:F2265" si="669">SUM(D2266:D2268)</f>
        <v>0</v>
      </c>
      <c r="E2265" s="78">
        <f t="shared" si="669"/>
        <v>9210</v>
      </c>
      <c r="F2265" s="78">
        <f t="shared" si="669"/>
        <v>9210</v>
      </c>
    </row>
    <row r="2266" spans="1:6" ht="12" customHeight="1" x14ac:dyDescent="0.3">
      <c r="A2266" s="56"/>
      <c r="B2266" s="68">
        <v>7200</v>
      </c>
      <c r="C2266" s="69" t="s">
        <v>98</v>
      </c>
      <c r="D2266" s="62"/>
      <c r="E2266" s="62">
        <v>9210</v>
      </c>
      <c r="F2266" s="62">
        <f t="shared" ref="F2266:F2268" si="670">D2266+E2266</f>
        <v>9210</v>
      </c>
    </row>
    <row r="2267" spans="1:6" ht="12" customHeight="1" x14ac:dyDescent="0.3">
      <c r="A2267" s="56"/>
      <c r="B2267" s="68">
        <v>7500</v>
      </c>
      <c r="C2267" s="69" t="s">
        <v>99</v>
      </c>
      <c r="D2267" s="62"/>
      <c r="E2267" s="62"/>
      <c r="F2267" s="62">
        <f t="shared" si="670"/>
        <v>0</v>
      </c>
    </row>
    <row r="2268" spans="1:6" ht="12" customHeight="1" x14ac:dyDescent="0.3">
      <c r="A2268" s="56"/>
      <c r="B2268" s="68">
        <v>7700</v>
      </c>
      <c r="C2268" s="69" t="s">
        <v>100</v>
      </c>
      <c r="D2268" s="62"/>
      <c r="E2268" s="62"/>
      <c r="F2268" s="62">
        <f t="shared" si="670"/>
        <v>0</v>
      </c>
    </row>
    <row r="2269" spans="1:6" ht="12" customHeight="1" x14ac:dyDescent="0.3">
      <c r="A2269" s="56"/>
      <c r="B2269" s="70">
        <v>8000</v>
      </c>
      <c r="C2269" s="71" t="s">
        <v>101</v>
      </c>
      <c r="D2269" s="78">
        <f t="shared" ref="D2269:F2269" si="671">SUM(D2270:D2272)</f>
        <v>0</v>
      </c>
      <c r="E2269" s="78">
        <f t="shared" si="671"/>
        <v>0</v>
      </c>
      <c r="F2269" s="78">
        <f t="shared" si="671"/>
        <v>0</v>
      </c>
    </row>
    <row r="2270" spans="1:6" ht="12" customHeight="1" x14ac:dyDescent="0.3">
      <c r="A2270" s="56"/>
      <c r="B2270" s="72">
        <v>8100</v>
      </c>
      <c r="C2270" s="73" t="s">
        <v>102</v>
      </c>
      <c r="D2270" s="78"/>
      <c r="E2270" s="78"/>
      <c r="F2270" s="62">
        <f>D2270+E2270</f>
        <v>0</v>
      </c>
    </row>
    <row r="2271" spans="1:6" ht="12" hidden="1" customHeight="1" outlineLevel="1" x14ac:dyDescent="0.3">
      <c r="A2271" s="56"/>
      <c r="B2271" s="72">
        <v>8600</v>
      </c>
      <c r="C2271" s="73" t="s">
        <v>103</v>
      </c>
      <c r="D2271" s="78"/>
      <c r="E2271" s="78"/>
      <c r="F2271" s="78"/>
    </row>
    <row r="2272" spans="1:6" ht="12" hidden="1" customHeight="1" outlineLevel="1" x14ac:dyDescent="0.3">
      <c r="A2272" s="56"/>
      <c r="B2272" s="72">
        <v>8900</v>
      </c>
      <c r="C2272" s="73" t="s">
        <v>104</v>
      </c>
      <c r="D2272" s="78"/>
      <c r="E2272" s="78"/>
      <c r="F2272" s="78"/>
    </row>
    <row r="2273" spans="1:6" ht="12" customHeight="1" collapsed="1" x14ac:dyDescent="0.3">
      <c r="A2273" s="74" t="s">
        <v>232</v>
      </c>
      <c r="B2273" s="75"/>
      <c r="C2273" s="76" t="s">
        <v>233</v>
      </c>
      <c r="D2273" s="77">
        <f t="shared" ref="D2273:F2273" si="672">D2274+D2290+D2303</f>
        <v>1947726</v>
      </c>
      <c r="E2273" s="77">
        <f t="shared" si="672"/>
        <v>262842</v>
      </c>
      <c r="F2273" s="77">
        <f t="shared" si="672"/>
        <v>2210568</v>
      </c>
    </row>
    <row r="2274" spans="1:6" ht="12" customHeight="1" x14ac:dyDescent="0.3">
      <c r="A2274" s="45"/>
      <c r="B2274" s="46"/>
      <c r="C2274" s="47" t="s">
        <v>72</v>
      </c>
      <c r="D2274" s="48">
        <f t="shared" ref="D2274:F2274" si="673">D2275+D2278+D2284+D2287+D2294+D2299</f>
        <v>1945026</v>
      </c>
      <c r="E2274" s="48">
        <f t="shared" si="673"/>
        <v>262842</v>
      </c>
      <c r="F2274" s="48">
        <f t="shared" si="673"/>
        <v>2207868</v>
      </c>
    </row>
    <row r="2275" spans="1:6" ht="12" customHeight="1" x14ac:dyDescent="0.3">
      <c r="A2275" s="45"/>
      <c r="B2275" s="49">
        <v>1000</v>
      </c>
      <c r="C2275" s="50" t="s">
        <v>73</v>
      </c>
      <c r="D2275" s="51">
        <f t="shared" ref="D2275:F2290" si="674">D2309+D2343</f>
        <v>440755</v>
      </c>
      <c r="E2275" s="51">
        <f t="shared" si="674"/>
        <v>3392</v>
      </c>
      <c r="F2275" s="51">
        <f t="shared" si="674"/>
        <v>444147</v>
      </c>
    </row>
    <row r="2276" spans="1:6" ht="12" customHeight="1" x14ac:dyDescent="0.3">
      <c r="A2276" s="45"/>
      <c r="B2276" s="52">
        <v>1100</v>
      </c>
      <c r="C2276" s="53" t="s">
        <v>74</v>
      </c>
      <c r="D2276" s="54">
        <f t="shared" si="674"/>
        <v>341605</v>
      </c>
      <c r="E2276" s="54">
        <f t="shared" si="674"/>
        <v>3156</v>
      </c>
      <c r="F2276" s="54">
        <f t="shared" si="674"/>
        <v>344761</v>
      </c>
    </row>
    <row r="2277" spans="1:6" ht="12" customHeight="1" x14ac:dyDescent="0.3">
      <c r="A2277" s="45"/>
      <c r="B2277" s="52">
        <v>1200</v>
      </c>
      <c r="C2277" s="55" t="s">
        <v>75</v>
      </c>
      <c r="D2277" s="54">
        <f t="shared" si="674"/>
        <v>99150</v>
      </c>
      <c r="E2277" s="54">
        <f t="shared" si="674"/>
        <v>236</v>
      </c>
      <c r="F2277" s="54">
        <f t="shared" si="674"/>
        <v>99386</v>
      </c>
    </row>
    <row r="2278" spans="1:6" ht="12" customHeight="1" x14ac:dyDescent="0.3">
      <c r="A2278" s="56"/>
      <c r="B2278" s="57">
        <v>2000</v>
      </c>
      <c r="C2278" s="58" t="s">
        <v>76</v>
      </c>
      <c r="D2278" s="59">
        <f t="shared" si="674"/>
        <v>386613</v>
      </c>
      <c r="E2278" s="59">
        <f t="shared" si="674"/>
        <v>237750</v>
      </c>
      <c r="F2278" s="59">
        <f t="shared" si="674"/>
        <v>624363</v>
      </c>
    </row>
    <row r="2279" spans="1:6" ht="12" customHeight="1" x14ac:dyDescent="0.3">
      <c r="A2279" s="56"/>
      <c r="B2279" s="60">
        <v>2100</v>
      </c>
      <c r="C2279" s="61" t="s">
        <v>77</v>
      </c>
      <c r="D2279" s="62">
        <f t="shared" si="674"/>
        <v>500</v>
      </c>
      <c r="E2279" s="62">
        <f t="shared" si="674"/>
        <v>0</v>
      </c>
      <c r="F2279" s="62">
        <f t="shared" si="674"/>
        <v>500</v>
      </c>
    </row>
    <row r="2280" spans="1:6" ht="12" customHeight="1" x14ac:dyDescent="0.3">
      <c r="A2280" s="56"/>
      <c r="B2280" s="60">
        <v>2200</v>
      </c>
      <c r="C2280" s="61" t="s">
        <v>78</v>
      </c>
      <c r="D2280" s="62">
        <f t="shared" si="674"/>
        <v>373921</v>
      </c>
      <c r="E2280" s="62">
        <f t="shared" si="674"/>
        <v>-23887</v>
      </c>
      <c r="F2280" s="62">
        <f t="shared" si="674"/>
        <v>350034</v>
      </c>
    </row>
    <row r="2281" spans="1:6" ht="12" customHeight="1" x14ac:dyDescent="0.3">
      <c r="A2281" s="56"/>
      <c r="B2281" s="60">
        <v>2300</v>
      </c>
      <c r="C2281" s="61" t="s">
        <v>79</v>
      </c>
      <c r="D2281" s="62">
        <f t="shared" si="674"/>
        <v>12092</v>
      </c>
      <c r="E2281" s="62">
        <f t="shared" si="674"/>
        <v>261637</v>
      </c>
      <c r="F2281" s="62">
        <f t="shared" si="674"/>
        <v>273729</v>
      </c>
    </row>
    <row r="2282" spans="1:6" ht="12" customHeight="1" x14ac:dyDescent="0.3">
      <c r="A2282" s="56"/>
      <c r="B2282" s="60">
        <v>2400</v>
      </c>
      <c r="C2282" s="61" t="s">
        <v>80</v>
      </c>
      <c r="D2282" s="62">
        <f t="shared" si="674"/>
        <v>0</v>
      </c>
      <c r="E2282" s="62">
        <f t="shared" si="674"/>
        <v>0</v>
      </c>
      <c r="F2282" s="62">
        <f t="shared" si="674"/>
        <v>0</v>
      </c>
    </row>
    <row r="2283" spans="1:6" ht="12" customHeight="1" x14ac:dyDescent="0.3">
      <c r="A2283" s="56"/>
      <c r="B2283" s="60">
        <v>2500</v>
      </c>
      <c r="C2283" s="61" t="s">
        <v>81</v>
      </c>
      <c r="D2283" s="62">
        <f t="shared" si="674"/>
        <v>100</v>
      </c>
      <c r="E2283" s="62">
        <f t="shared" si="674"/>
        <v>0</v>
      </c>
      <c r="F2283" s="62">
        <f t="shared" si="674"/>
        <v>100</v>
      </c>
    </row>
    <row r="2284" spans="1:6" ht="12.75" customHeight="1" x14ac:dyDescent="0.3">
      <c r="A2284" s="56"/>
      <c r="B2284" s="17">
        <v>3000</v>
      </c>
      <c r="C2284" s="63" t="s">
        <v>82</v>
      </c>
      <c r="D2284" s="59">
        <f t="shared" si="674"/>
        <v>680894</v>
      </c>
      <c r="E2284" s="59">
        <f t="shared" si="674"/>
        <v>21700</v>
      </c>
      <c r="F2284" s="59">
        <f t="shared" si="674"/>
        <v>702594</v>
      </c>
    </row>
    <row r="2285" spans="1:6" ht="12.75" customHeight="1" x14ac:dyDescent="0.3">
      <c r="A2285" s="56"/>
      <c r="B2285" s="60">
        <v>3200</v>
      </c>
      <c r="C2285" s="61" t="s">
        <v>83</v>
      </c>
      <c r="D2285" s="62">
        <f t="shared" si="674"/>
        <v>680894</v>
      </c>
      <c r="E2285" s="62">
        <f t="shared" si="674"/>
        <v>21700</v>
      </c>
      <c r="F2285" s="62">
        <f t="shared" si="674"/>
        <v>702594</v>
      </c>
    </row>
    <row r="2286" spans="1:6" ht="12.75" hidden="1" customHeight="1" outlineLevel="1" x14ac:dyDescent="0.3">
      <c r="A2286" s="56"/>
      <c r="B2286" s="60">
        <v>3300</v>
      </c>
      <c r="C2286" s="61" t="s">
        <v>84</v>
      </c>
      <c r="D2286" s="62">
        <f t="shared" si="674"/>
        <v>0</v>
      </c>
      <c r="E2286" s="62">
        <f t="shared" si="674"/>
        <v>0</v>
      </c>
      <c r="F2286" s="62">
        <f t="shared" si="674"/>
        <v>0</v>
      </c>
    </row>
    <row r="2287" spans="1:6" ht="12" hidden="1" customHeight="1" outlineLevel="1" x14ac:dyDescent="0.3">
      <c r="A2287" s="56"/>
      <c r="B2287" s="17">
        <v>4000</v>
      </c>
      <c r="C2287" s="64" t="s">
        <v>85</v>
      </c>
      <c r="D2287" s="59">
        <f t="shared" si="674"/>
        <v>0</v>
      </c>
      <c r="E2287" s="59">
        <f t="shared" si="674"/>
        <v>0</v>
      </c>
      <c r="F2287" s="59">
        <f t="shared" si="674"/>
        <v>0</v>
      </c>
    </row>
    <row r="2288" spans="1:6" ht="12" hidden="1" customHeight="1" outlineLevel="1" x14ac:dyDescent="0.3">
      <c r="A2288" s="56"/>
      <c r="B2288" s="60">
        <v>4200</v>
      </c>
      <c r="C2288" s="65" t="s">
        <v>86</v>
      </c>
      <c r="D2288" s="62">
        <f t="shared" si="674"/>
        <v>0</v>
      </c>
      <c r="E2288" s="62">
        <f t="shared" si="674"/>
        <v>0</v>
      </c>
      <c r="F2288" s="62">
        <f t="shared" si="674"/>
        <v>0</v>
      </c>
    </row>
    <row r="2289" spans="1:6" ht="12" hidden="1" customHeight="1" outlineLevel="1" x14ac:dyDescent="0.3">
      <c r="A2289" s="56"/>
      <c r="B2289" s="60">
        <v>4300</v>
      </c>
      <c r="C2289" s="65" t="s">
        <v>87</v>
      </c>
      <c r="D2289" s="62">
        <f t="shared" si="674"/>
        <v>0</v>
      </c>
      <c r="E2289" s="62">
        <f t="shared" si="674"/>
        <v>0</v>
      </c>
      <c r="F2289" s="62">
        <f t="shared" si="674"/>
        <v>0</v>
      </c>
    </row>
    <row r="2290" spans="1:6" ht="12" customHeight="1" collapsed="1" x14ac:dyDescent="0.3">
      <c r="A2290" s="56"/>
      <c r="B2290" s="17">
        <v>5000</v>
      </c>
      <c r="C2290" s="18" t="s">
        <v>88</v>
      </c>
      <c r="D2290" s="59">
        <f t="shared" si="674"/>
        <v>2700</v>
      </c>
      <c r="E2290" s="59">
        <f t="shared" si="674"/>
        <v>0</v>
      </c>
      <c r="F2290" s="59">
        <f t="shared" si="674"/>
        <v>2700</v>
      </c>
    </row>
    <row r="2291" spans="1:6" ht="12" hidden="1" customHeight="1" outlineLevel="1" x14ac:dyDescent="0.3">
      <c r="A2291" s="56"/>
      <c r="B2291" s="60">
        <v>5100</v>
      </c>
      <c r="C2291" s="66" t="s">
        <v>89</v>
      </c>
      <c r="D2291" s="62">
        <f t="shared" ref="D2291:F2306" si="675">D2325+D2359</f>
        <v>0</v>
      </c>
      <c r="E2291" s="62">
        <f t="shared" si="675"/>
        <v>0</v>
      </c>
      <c r="F2291" s="62">
        <f t="shared" si="675"/>
        <v>0</v>
      </c>
    </row>
    <row r="2292" spans="1:6" ht="12" customHeight="1" collapsed="1" x14ac:dyDescent="0.3">
      <c r="A2292" s="56"/>
      <c r="B2292" s="60">
        <v>5200</v>
      </c>
      <c r="C2292" s="66" t="s">
        <v>90</v>
      </c>
      <c r="D2292" s="62">
        <f t="shared" si="675"/>
        <v>2700</v>
      </c>
      <c r="E2292" s="62">
        <f t="shared" si="675"/>
        <v>0</v>
      </c>
      <c r="F2292" s="62">
        <f t="shared" si="675"/>
        <v>2700</v>
      </c>
    </row>
    <row r="2293" spans="1:6" ht="12" hidden="1" customHeight="1" outlineLevel="1" x14ac:dyDescent="0.3">
      <c r="A2293" s="56"/>
      <c r="B2293" s="60">
        <v>5300</v>
      </c>
      <c r="C2293" s="67" t="s">
        <v>91</v>
      </c>
      <c r="D2293" s="62">
        <f t="shared" si="675"/>
        <v>0</v>
      </c>
      <c r="E2293" s="62">
        <f t="shared" si="675"/>
        <v>0</v>
      </c>
      <c r="F2293" s="62">
        <f t="shared" si="675"/>
        <v>0</v>
      </c>
    </row>
    <row r="2294" spans="1:6" ht="12" customHeight="1" collapsed="1" x14ac:dyDescent="0.3">
      <c r="A2294" s="56"/>
      <c r="B2294" s="17">
        <v>6000</v>
      </c>
      <c r="C2294" s="18" t="s">
        <v>92</v>
      </c>
      <c r="D2294" s="59">
        <f t="shared" si="675"/>
        <v>84667</v>
      </c>
      <c r="E2294" s="59">
        <f t="shared" si="675"/>
        <v>0</v>
      </c>
      <c r="F2294" s="59">
        <f t="shared" si="675"/>
        <v>84667</v>
      </c>
    </row>
    <row r="2295" spans="1:6" ht="12" hidden="1" customHeight="1" outlineLevel="1" x14ac:dyDescent="0.3">
      <c r="A2295" s="56"/>
      <c r="B2295" s="60">
        <v>6200</v>
      </c>
      <c r="C2295" s="66" t="s">
        <v>93</v>
      </c>
      <c r="D2295" s="62">
        <f t="shared" si="675"/>
        <v>0</v>
      </c>
      <c r="E2295" s="62">
        <f t="shared" si="675"/>
        <v>0</v>
      </c>
      <c r="F2295" s="62">
        <f t="shared" si="675"/>
        <v>0</v>
      </c>
    </row>
    <row r="2296" spans="1:6" ht="12" hidden="1" customHeight="1" outlineLevel="1" x14ac:dyDescent="0.3">
      <c r="A2296" s="56"/>
      <c r="B2296" s="60">
        <v>6300</v>
      </c>
      <c r="C2296" s="66" t="s">
        <v>94</v>
      </c>
      <c r="D2296" s="62">
        <f t="shared" si="675"/>
        <v>0</v>
      </c>
      <c r="E2296" s="62">
        <f t="shared" si="675"/>
        <v>0</v>
      </c>
      <c r="F2296" s="62">
        <f t="shared" si="675"/>
        <v>0</v>
      </c>
    </row>
    <row r="2297" spans="1:6" ht="12" customHeight="1" collapsed="1" x14ac:dyDescent="0.3">
      <c r="A2297" s="56"/>
      <c r="B2297" s="60">
        <v>6400</v>
      </c>
      <c r="C2297" s="66" t="s">
        <v>95</v>
      </c>
      <c r="D2297" s="62">
        <f t="shared" si="675"/>
        <v>84667</v>
      </c>
      <c r="E2297" s="62">
        <f t="shared" si="675"/>
        <v>0</v>
      </c>
      <c r="F2297" s="62">
        <f t="shared" si="675"/>
        <v>84667</v>
      </c>
    </row>
    <row r="2298" spans="1:6" ht="12" customHeight="1" x14ac:dyDescent="0.3">
      <c r="A2298" s="56"/>
      <c r="B2298" s="60">
        <v>6500</v>
      </c>
      <c r="C2298" s="67" t="s">
        <v>96</v>
      </c>
      <c r="D2298" s="62">
        <f t="shared" si="675"/>
        <v>0</v>
      </c>
      <c r="E2298" s="62">
        <f t="shared" si="675"/>
        <v>0</v>
      </c>
      <c r="F2298" s="62">
        <f t="shared" si="675"/>
        <v>0</v>
      </c>
    </row>
    <row r="2299" spans="1:6" ht="12" customHeight="1" x14ac:dyDescent="0.3">
      <c r="A2299" s="56"/>
      <c r="B2299" s="17">
        <v>7000</v>
      </c>
      <c r="C2299" s="18" t="s">
        <v>97</v>
      </c>
      <c r="D2299" s="59">
        <f t="shared" si="675"/>
        <v>352097</v>
      </c>
      <c r="E2299" s="59">
        <f t="shared" si="675"/>
        <v>0</v>
      </c>
      <c r="F2299" s="59">
        <f t="shared" si="675"/>
        <v>352097</v>
      </c>
    </row>
    <row r="2300" spans="1:6" ht="12" customHeight="1" x14ac:dyDescent="0.3">
      <c r="A2300" s="56"/>
      <c r="B2300" s="68">
        <v>7200</v>
      </c>
      <c r="C2300" s="69" t="s">
        <v>98</v>
      </c>
      <c r="D2300" s="62">
        <f t="shared" si="675"/>
        <v>352097</v>
      </c>
      <c r="E2300" s="62">
        <f t="shared" si="675"/>
        <v>0</v>
      </c>
      <c r="F2300" s="62">
        <f t="shared" si="675"/>
        <v>352097</v>
      </c>
    </row>
    <row r="2301" spans="1:6" ht="12" hidden="1" customHeight="1" outlineLevel="1" x14ac:dyDescent="0.3">
      <c r="A2301" s="56"/>
      <c r="B2301" s="68">
        <v>7500</v>
      </c>
      <c r="C2301" s="69" t="s">
        <v>99</v>
      </c>
      <c r="D2301" s="62">
        <f t="shared" si="675"/>
        <v>0</v>
      </c>
      <c r="E2301" s="62">
        <f t="shared" si="675"/>
        <v>0</v>
      </c>
      <c r="F2301" s="62">
        <f t="shared" si="675"/>
        <v>0</v>
      </c>
    </row>
    <row r="2302" spans="1:6" ht="12" hidden="1" customHeight="1" outlineLevel="1" x14ac:dyDescent="0.3">
      <c r="A2302" s="56"/>
      <c r="B2302" s="68">
        <v>7700</v>
      </c>
      <c r="C2302" s="69" t="s">
        <v>100</v>
      </c>
      <c r="D2302" s="62">
        <f t="shared" si="675"/>
        <v>0</v>
      </c>
      <c r="E2302" s="62">
        <f t="shared" si="675"/>
        <v>0</v>
      </c>
      <c r="F2302" s="62">
        <f t="shared" si="675"/>
        <v>0</v>
      </c>
    </row>
    <row r="2303" spans="1:6" ht="12" hidden="1" customHeight="1" outlineLevel="1" x14ac:dyDescent="0.3">
      <c r="A2303" s="56"/>
      <c r="B2303" s="70">
        <v>8000</v>
      </c>
      <c r="C2303" s="71" t="s">
        <v>101</v>
      </c>
      <c r="D2303" s="59">
        <f t="shared" si="675"/>
        <v>0</v>
      </c>
      <c r="E2303" s="59">
        <f t="shared" si="675"/>
        <v>0</v>
      </c>
      <c r="F2303" s="59">
        <f t="shared" si="675"/>
        <v>0</v>
      </c>
    </row>
    <row r="2304" spans="1:6" ht="12" hidden="1" customHeight="1" outlineLevel="1" x14ac:dyDescent="0.3">
      <c r="A2304" s="56"/>
      <c r="B2304" s="72">
        <v>8100</v>
      </c>
      <c r="C2304" s="73" t="s">
        <v>102</v>
      </c>
      <c r="D2304" s="62">
        <f t="shared" si="675"/>
        <v>0</v>
      </c>
      <c r="E2304" s="62">
        <f t="shared" si="675"/>
        <v>0</v>
      </c>
      <c r="F2304" s="62">
        <f t="shared" si="675"/>
        <v>0</v>
      </c>
    </row>
    <row r="2305" spans="1:6" ht="12" hidden="1" customHeight="1" outlineLevel="1" x14ac:dyDescent="0.3">
      <c r="A2305" s="56"/>
      <c r="B2305" s="72">
        <v>8600</v>
      </c>
      <c r="C2305" s="73" t="s">
        <v>103</v>
      </c>
      <c r="D2305" s="62">
        <f t="shared" si="675"/>
        <v>0</v>
      </c>
      <c r="E2305" s="62">
        <f t="shared" si="675"/>
        <v>0</v>
      </c>
      <c r="F2305" s="62">
        <f t="shared" si="675"/>
        <v>0</v>
      </c>
    </row>
    <row r="2306" spans="1:6" ht="12" hidden="1" customHeight="1" outlineLevel="1" x14ac:dyDescent="0.3">
      <c r="A2306" s="56"/>
      <c r="B2306" s="72">
        <v>8900</v>
      </c>
      <c r="C2306" s="73" t="s">
        <v>104</v>
      </c>
      <c r="D2306" s="62">
        <f t="shared" si="675"/>
        <v>0</v>
      </c>
      <c r="E2306" s="62">
        <f t="shared" si="675"/>
        <v>0</v>
      </c>
      <c r="F2306" s="62">
        <f t="shared" si="675"/>
        <v>0</v>
      </c>
    </row>
    <row r="2307" spans="1:6" ht="12" customHeight="1" collapsed="1" x14ac:dyDescent="0.3">
      <c r="A2307" s="90" t="s">
        <v>234</v>
      </c>
      <c r="B2307" s="91"/>
      <c r="C2307" s="92" t="s">
        <v>235</v>
      </c>
      <c r="D2307" s="93">
        <f t="shared" ref="D2307:F2307" si="676">D2308+D2324+D2337</f>
        <v>381265</v>
      </c>
      <c r="E2307" s="93">
        <f t="shared" si="676"/>
        <v>0</v>
      </c>
      <c r="F2307" s="93">
        <f t="shared" si="676"/>
        <v>381265</v>
      </c>
    </row>
    <row r="2308" spans="1:6" ht="12" customHeight="1" x14ac:dyDescent="0.3">
      <c r="A2308" s="45"/>
      <c r="B2308" s="46"/>
      <c r="C2308" s="47" t="s">
        <v>72</v>
      </c>
      <c r="D2308" s="48">
        <f t="shared" ref="D2308:F2308" si="677">D2309+D2312+D2318+D2321+D2328+D2333</f>
        <v>378565</v>
      </c>
      <c r="E2308" s="48">
        <f t="shared" si="677"/>
        <v>0</v>
      </c>
      <c r="F2308" s="48">
        <f t="shared" si="677"/>
        <v>378565</v>
      </c>
    </row>
    <row r="2309" spans="1:6" ht="12" customHeight="1" x14ac:dyDescent="0.3">
      <c r="A2309" s="45"/>
      <c r="B2309" s="49">
        <v>1000</v>
      </c>
      <c r="C2309" s="50" t="s">
        <v>73</v>
      </c>
      <c r="D2309" s="48">
        <f t="shared" ref="D2309:F2309" si="678">SUM(D2310:D2311)</f>
        <v>344676</v>
      </c>
      <c r="E2309" s="48">
        <f t="shared" si="678"/>
        <v>0</v>
      </c>
      <c r="F2309" s="48">
        <f t="shared" si="678"/>
        <v>344676</v>
      </c>
    </row>
    <row r="2310" spans="1:6" ht="12" customHeight="1" x14ac:dyDescent="0.3">
      <c r="A2310" s="45"/>
      <c r="B2310" s="52">
        <v>1100</v>
      </c>
      <c r="C2310" s="53" t="s">
        <v>74</v>
      </c>
      <c r="D2310" s="54">
        <v>262434</v>
      </c>
      <c r="E2310" s="54"/>
      <c r="F2310" s="54">
        <f>D2310+E2310</f>
        <v>262434</v>
      </c>
    </row>
    <row r="2311" spans="1:6" ht="12" customHeight="1" x14ac:dyDescent="0.3">
      <c r="A2311" s="45"/>
      <c r="B2311" s="52">
        <v>1200</v>
      </c>
      <c r="C2311" s="55" t="s">
        <v>75</v>
      </c>
      <c r="D2311" s="54">
        <v>82242</v>
      </c>
      <c r="E2311" s="54"/>
      <c r="F2311" s="54">
        <f>D2311+E2311</f>
        <v>82242</v>
      </c>
    </row>
    <row r="2312" spans="1:6" ht="12" customHeight="1" x14ac:dyDescent="0.3">
      <c r="A2312" s="56"/>
      <c r="B2312" s="57">
        <v>2000</v>
      </c>
      <c r="C2312" s="58" t="s">
        <v>76</v>
      </c>
      <c r="D2312" s="78">
        <f t="shared" ref="D2312:F2312" si="679">SUM(D2313:D2317)</f>
        <v>33889</v>
      </c>
      <c r="E2312" s="78">
        <f t="shared" si="679"/>
        <v>0</v>
      </c>
      <c r="F2312" s="78">
        <f t="shared" si="679"/>
        <v>33889</v>
      </c>
    </row>
    <row r="2313" spans="1:6" ht="12" customHeight="1" x14ac:dyDescent="0.3">
      <c r="A2313" s="56"/>
      <c r="B2313" s="60">
        <v>2100</v>
      </c>
      <c r="C2313" s="61" t="s">
        <v>77</v>
      </c>
      <c r="D2313" s="62">
        <v>250</v>
      </c>
      <c r="E2313" s="62"/>
      <c r="F2313" s="62">
        <f t="shared" ref="F2313:F2317" si="680">D2313+E2313</f>
        <v>250</v>
      </c>
    </row>
    <row r="2314" spans="1:6" ht="12" customHeight="1" x14ac:dyDescent="0.3">
      <c r="A2314" s="56"/>
      <c r="B2314" s="60">
        <v>2200</v>
      </c>
      <c r="C2314" s="61" t="s">
        <v>78</v>
      </c>
      <c r="D2314" s="62">
        <v>31594</v>
      </c>
      <c r="E2314" s="62">
        <v>105</v>
      </c>
      <c r="F2314" s="62">
        <f t="shared" si="680"/>
        <v>31699</v>
      </c>
    </row>
    <row r="2315" spans="1:6" ht="12" customHeight="1" x14ac:dyDescent="0.3">
      <c r="A2315" s="56"/>
      <c r="B2315" s="60">
        <v>2300</v>
      </c>
      <c r="C2315" s="61" t="s">
        <v>79</v>
      </c>
      <c r="D2315" s="62">
        <v>1945</v>
      </c>
      <c r="E2315" s="62">
        <v>-105</v>
      </c>
      <c r="F2315" s="62">
        <f t="shared" si="680"/>
        <v>1840</v>
      </c>
    </row>
    <row r="2316" spans="1:6" ht="12" customHeight="1" x14ac:dyDescent="0.3">
      <c r="A2316" s="56"/>
      <c r="B2316" s="60">
        <v>2400</v>
      </c>
      <c r="C2316" s="61" t="s">
        <v>80</v>
      </c>
      <c r="D2316" s="62"/>
      <c r="E2316" s="62"/>
      <c r="F2316" s="62">
        <f t="shared" si="680"/>
        <v>0</v>
      </c>
    </row>
    <row r="2317" spans="1:6" ht="12" customHeight="1" x14ac:dyDescent="0.3">
      <c r="A2317" s="56"/>
      <c r="B2317" s="60">
        <v>2500</v>
      </c>
      <c r="C2317" s="61" t="s">
        <v>81</v>
      </c>
      <c r="D2317" s="62">
        <v>100</v>
      </c>
      <c r="E2317" s="62"/>
      <c r="F2317" s="62">
        <f t="shared" si="680"/>
        <v>100</v>
      </c>
    </row>
    <row r="2318" spans="1:6" ht="12" hidden="1" customHeight="1" outlineLevel="1" x14ac:dyDescent="0.3">
      <c r="A2318" s="56"/>
      <c r="B2318" s="17">
        <v>3000</v>
      </c>
      <c r="C2318" s="63" t="s">
        <v>82</v>
      </c>
      <c r="D2318" s="78">
        <f t="shared" ref="D2318:F2318" si="681">SUM(D2319:D2320)</f>
        <v>0</v>
      </c>
      <c r="E2318" s="78">
        <f t="shared" si="681"/>
        <v>0</v>
      </c>
      <c r="F2318" s="78">
        <f t="shared" si="681"/>
        <v>0</v>
      </c>
    </row>
    <row r="2319" spans="1:6" ht="12" hidden="1" customHeight="1" outlineLevel="1" x14ac:dyDescent="0.3">
      <c r="A2319" s="56"/>
      <c r="B2319" s="60">
        <v>3200</v>
      </c>
      <c r="C2319" s="61" t="s">
        <v>83</v>
      </c>
      <c r="D2319" s="62"/>
      <c r="E2319" s="62"/>
      <c r="F2319" s="62"/>
    </row>
    <row r="2320" spans="1:6" ht="12" hidden="1" customHeight="1" outlineLevel="1" x14ac:dyDescent="0.3">
      <c r="A2320" s="56"/>
      <c r="B2320" s="60">
        <v>3300</v>
      </c>
      <c r="C2320" s="61" t="s">
        <v>84</v>
      </c>
      <c r="D2320" s="62"/>
      <c r="E2320" s="62"/>
      <c r="F2320" s="62"/>
    </row>
    <row r="2321" spans="1:6" ht="12" hidden="1" customHeight="1" outlineLevel="1" x14ac:dyDescent="0.3">
      <c r="A2321" s="56"/>
      <c r="B2321" s="17">
        <v>4000</v>
      </c>
      <c r="C2321" s="64" t="s">
        <v>85</v>
      </c>
      <c r="D2321" s="78">
        <f t="shared" ref="D2321:F2321" si="682">SUM(D2322:D2323)</f>
        <v>0</v>
      </c>
      <c r="E2321" s="78">
        <f t="shared" si="682"/>
        <v>0</v>
      </c>
      <c r="F2321" s="78">
        <f t="shared" si="682"/>
        <v>0</v>
      </c>
    </row>
    <row r="2322" spans="1:6" ht="12" hidden="1" customHeight="1" outlineLevel="1" x14ac:dyDescent="0.3">
      <c r="A2322" s="56"/>
      <c r="B2322" s="60">
        <v>4200</v>
      </c>
      <c r="C2322" s="65" t="s">
        <v>86</v>
      </c>
      <c r="D2322" s="62"/>
      <c r="E2322" s="62"/>
      <c r="F2322" s="62"/>
    </row>
    <row r="2323" spans="1:6" ht="12" hidden="1" customHeight="1" outlineLevel="1" x14ac:dyDescent="0.3">
      <c r="A2323" s="56"/>
      <c r="B2323" s="60">
        <v>4300</v>
      </c>
      <c r="C2323" s="65" t="s">
        <v>87</v>
      </c>
      <c r="D2323" s="62"/>
      <c r="E2323" s="62"/>
      <c r="F2323" s="62"/>
    </row>
    <row r="2324" spans="1:6" ht="12" customHeight="1" collapsed="1" x14ac:dyDescent="0.3">
      <c r="A2324" s="56"/>
      <c r="B2324" s="17">
        <v>5000</v>
      </c>
      <c r="C2324" s="18" t="s">
        <v>88</v>
      </c>
      <c r="D2324" s="78">
        <f t="shared" ref="D2324:F2324" si="683">SUM(D2325:D2327)</f>
        <v>2700</v>
      </c>
      <c r="E2324" s="78">
        <f t="shared" si="683"/>
        <v>0</v>
      </c>
      <c r="F2324" s="78">
        <f t="shared" si="683"/>
        <v>2700</v>
      </c>
    </row>
    <row r="2325" spans="1:6" ht="12" customHeight="1" x14ac:dyDescent="0.3">
      <c r="A2325" s="56"/>
      <c r="B2325" s="60">
        <v>5100</v>
      </c>
      <c r="C2325" s="66" t="s">
        <v>89</v>
      </c>
      <c r="D2325" s="78"/>
      <c r="E2325" s="78"/>
      <c r="F2325" s="62">
        <f t="shared" ref="F2325:F2326" si="684">D2325+E2325</f>
        <v>0</v>
      </c>
    </row>
    <row r="2326" spans="1:6" ht="12" customHeight="1" x14ac:dyDescent="0.3">
      <c r="A2326" s="56"/>
      <c r="B2326" s="60">
        <v>5200</v>
      </c>
      <c r="C2326" s="66" t="s">
        <v>90</v>
      </c>
      <c r="D2326" s="78">
        <v>2700</v>
      </c>
      <c r="E2326" s="78"/>
      <c r="F2326" s="62">
        <f t="shared" si="684"/>
        <v>2700</v>
      </c>
    </row>
    <row r="2327" spans="1:6" ht="12" hidden="1" customHeight="1" outlineLevel="1" x14ac:dyDescent="0.3">
      <c r="A2327" s="56"/>
      <c r="B2327" s="60">
        <v>5300</v>
      </c>
      <c r="C2327" s="67" t="s">
        <v>91</v>
      </c>
      <c r="D2327" s="78"/>
      <c r="E2327" s="78"/>
      <c r="F2327" s="78"/>
    </row>
    <row r="2328" spans="1:6" ht="12" hidden="1" customHeight="1" outlineLevel="1" x14ac:dyDescent="0.3">
      <c r="A2328" s="56"/>
      <c r="B2328" s="17">
        <v>6000</v>
      </c>
      <c r="C2328" s="18" t="s">
        <v>92</v>
      </c>
      <c r="D2328" s="78">
        <f t="shared" ref="D2328:F2328" si="685">SUM(D2329:D2332)</f>
        <v>0</v>
      </c>
      <c r="E2328" s="78">
        <f t="shared" si="685"/>
        <v>0</v>
      </c>
      <c r="F2328" s="78">
        <f t="shared" si="685"/>
        <v>0</v>
      </c>
    </row>
    <row r="2329" spans="1:6" ht="12" hidden="1" customHeight="1" outlineLevel="1" x14ac:dyDescent="0.3">
      <c r="A2329" s="56"/>
      <c r="B2329" s="60">
        <v>6200</v>
      </c>
      <c r="C2329" s="66" t="s">
        <v>93</v>
      </c>
      <c r="D2329" s="62"/>
      <c r="E2329" s="62"/>
      <c r="F2329" s="62"/>
    </row>
    <row r="2330" spans="1:6" ht="12" hidden="1" customHeight="1" outlineLevel="1" x14ac:dyDescent="0.3">
      <c r="A2330" s="56"/>
      <c r="B2330" s="60">
        <v>6300</v>
      </c>
      <c r="C2330" s="66" t="s">
        <v>94</v>
      </c>
      <c r="D2330" s="62"/>
      <c r="E2330" s="62"/>
      <c r="F2330" s="62"/>
    </row>
    <row r="2331" spans="1:6" ht="12" hidden="1" customHeight="1" outlineLevel="1" x14ac:dyDescent="0.3">
      <c r="A2331" s="56"/>
      <c r="B2331" s="60">
        <v>6400</v>
      </c>
      <c r="C2331" s="66" t="s">
        <v>95</v>
      </c>
      <c r="D2331" s="62"/>
      <c r="E2331" s="62"/>
      <c r="F2331" s="62"/>
    </row>
    <row r="2332" spans="1:6" ht="12" hidden="1" customHeight="1" outlineLevel="1" x14ac:dyDescent="0.3">
      <c r="A2332" s="56"/>
      <c r="B2332" s="60">
        <v>6500</v>
      </c>
      <c r="C2332" s="67" t="s">
        <v>96</v>
      </c>
      <c r="D2332" s="62"/>
      <c r="E2332" s="62"/>
      <c r="F2332" s="62"/>
    </row>
    <row r="2333" spans="1:6" ht="12" hidden="1" customHeight="1" outlineLevel="1" x14ac:dyDescent="0.3">
      <c r="A2333" s="56"/>
      <c r="B2333" s="17">
        <v>7000</v>
      </c>
      <c r="C2333" s="18" t="s">
        <v>97</v>
      </c>
      <c r="D2333" s="78">
        <f t="shared" ref="D2333:F2333" si="686">SUM(D2334:D2336)</f>
        <v>0</v>
      </c>
      <c r="E2333" s="78">
        <f t="shared" si="686"/>
        <v>0</v>
      </c>
      <c r="F2333" s="78">
        <f t="shared" si="686"/>
        <v>0</v>
      </c>
    </row>
    <row r="2334" spans="1:6" ht="12" hidden="1" customHeight="1" outlineLevel="1" x14ac:dyDescent="0.3">
      <c r="A2334" s="56"/>
      <c r="B2334" s="68">
        <v>7200</v>
      </c>
      <c r="C2334" s="69" t="s">
        <v>98</v>
      </c>
      <c r="D2334" s="62"/>
      <c r="E2334" s="62"/>
      <c r="F2334" s="62"/>
    </row>
    <row r="2335" spans="1:6" ht="12" hidden="1" customHeight="1" outlineLevel="1" x14ac:dyDescent="0.3">
      <c r="A2335" s="56"/>
      <c r="B2335" s="68">
        <v>7500</v>
      </c>
      <c r="C2335" s="69" t="s">
        <v>99</v>
      </c>
      <c r="D2335" s="62"/>
      <c r="E2335" s="62"/>
      <c r="F2335" s="62"/>
    </row>
    <row r="2336" spans="1:6" ht="12" hidden="1" customHeight="1" outlineLevel="1" x14ac:dyDescent="0.3">
      <c r="A2336" s="56"/>
      <c r="B2336" s="68">
        <v>7700</v>
      </c>
      <c r="C2336" s="69" t="s">
        <v>100</v>
      </c>
      <c r="D2336" s="62"/>
      <c r="E2336" s="62"/>
      <c r="F2336" s="62"/>
    </row>
    <row r="2337" spans="1:6" ht="12" hidden="1" customHeight="1" outlineLevel="1" x14ac:dyDescent="0.3">
      <c r="A2337" s="56"/>
      <c r="B2337" s="70">
        <v>8000</v>
      </c>
      <c r="C2337" s="71" t="s">
        <v>101</v>
      </c>
      <c r="D2337" s="78">
        <f t="shared" ref="D2337:F2337" si="687">SUM(D2338:D2340)</f>
        <v>0</v>
      </c>
      <c r="E2337" s="78">
        <f t="shared" si="687"/>
        <v>0</v>
      </c>
      <c r="F2337" s="78">
        <f t="shared" si="687"/>
        <v>0</v>
      </c>
    </row>
    <row r="2338" spans="1:6" ht="12" hidden="1" customHeight="1" outlineLevel="1" x14ac:dyDescent="0.3">
      <c r="A2338" s="56"/>
      <c r="B2338" s="72">
        <v>8100</v>
      </c>
      <c r="C2338" s="73" t="s">
        <v>102</v>
      </c>
      <c r="D2338" s="78"/>
      <c r="E2338" s="78"/>
      <c r="F2338" s="78"/>
    </row>
    <row r="2339" spans="1:6" ht="12" hidden="1" customHeight="1" outlineLevel="1" x14ac:dyDescent="0.3">
      <c r="A2339" s="56"/>
      <c r="B2339" s="72">
        <v>8600</v>
      </c>
      <c r="C2339" s="73" t="s">
        <v>103</v>
      </c>
      <c r="D2339" s="78"/>
      <c r="E2339" s="78"/>
      <c r="F2339" s="78"/>
    </row>
    <row r="2340" spans="1:6" ht="12" hidden="1" customHeight="1" outlineLevel="1" x14ac:dyDescent="0.3">
      <c r="A2340" s="56"/>
      <c r="B2340" s="72">
        <v>8900</v>
      </c>
      <c r="C2340" s="73" t="s">
        <v>104</v>
      </c>
      <c r="D2340" s="78"/>
      <c r="E2340" s="78"/>
      <c r="F2340" s="78"/>
    </row>
    <row r="2341" spans="1:6" ht="12" customHeight="1" collapsed="1" x14ac:dyDescent="0.3">
      <c r="A2341" s="90" t="s">
        <v>236</v>
      </c>
      <c r="B2341" s="91"/>
      <c r="C2341" s="92" t="s">
        <v>237</v>
      </c>
      <c r="D2341" s="93">
        <f t="shared" ref="D2341:F2341" si="688">D2342+D2358+D2371</f>
        <v>1566461</v>
      </c>
      <c r="E2341" s="93">
        <f t="shared" si="688"/>
        <v>262842</v>
      </c>
      <c r="F2341" s="93">
        <f t="shared" si="688"/>
        <v>1829303</v>
      </c>
    </row>
    <row r="2342" spans="1:6" ht="12" customHeight="1" x14ac:dyDescent="0.3">
      <c r="A2342" s="45"/>
      <c r="B2342" s="46"/>
      <c r="C2342" s="47" t="s">
        <v>72</v>
      </c>
      <c r="D2342" s="48">
        <f t="shared" ref="D2342:F2342" si="689">D2343+D2346+D2352+D2355+D2362+D2367</f>
        <v>1566461</v>
      </c>
      <c r="E2342" s="48">
        <f t="shared" si="689"/>
        <v>262842</v>
      </c>
      <c r="F2342" s="48">
        <f t="shared" si="689"/>
        <v>1829303</v>
      </c>
    </row>
    <row r="2343" spans="1:6" ht="12" customHeight="1" x14ac:dyDescent="0.3">
      <c r="A2343" s="45"/>
      <c r="B2343" s="49">
        <v>1000</v>
      </c>
      <c r="C2343" s="50" t="s">
        <v>73</v>
      </c>
      <c r="D2343" s="48">
        <f t="shared" ref="D2343:F2343" si="690">SUM(D2344:D2345)</f>
        <v>96079</v>
      </c>
      <c r="E2343" s="48">
        <f t="shared" si="690"/>
        <v>3392</v>
      </c>
      <c r="F2343" s="48">
        <f t="shared" si="690"/>
        <v>99471</v>
      </c>
    </row>
    <row r="2344" spans="1:6" ht="12" customHeight="1" x14ac:dyDescent="0.3">
      <c r="A2344" s="45"/>
      <c r="B2344" s="52">
        <v>1100</v>
      </c>
      <c r="C2344" s="53" t="s">
        <v>74</v>
      </c>
      <c r="D2344" s="54">
        <v>79171</v>
      </c>
      <c r="E2344" s="54">
        <v>3156</v>
      </c>
      <c r="F2344" s="54">
        <f>D2344+E2344</f>
        <v>82327</v>
      </c>
    </row>
    <row r="2345" spans="1:6" ht="12" customHeight="1" x14ac:dyDescent="0.3">
      <c r="A2345" s="45"/>
      <c r="B2345" s="52">
        <v>1200</v>
      </c>
      <c r="C2345" s="55" t="s">
        <v>75</v>
      </c>
      <c r="D2345" s="54">
        <v>16908</v>
      </c>
      <c r="E2345" s="54">
        <v>236</v>
      </c>
      <c r="F2345" s="54">
        <f>D2345+E2345</f>
        <v>17144</v>
      </c>
    </row>
    <row r="2346" spans="1:6" ht="12" customHeight="1" x14ac:dyDescent="0.3">
      <c r="A2346" s="56"/>
      <c r="B2346" s="57">
        <v>2000</v>
      </c>
      <c r="C2346" s="58" t="s">
        <v>76</v>
      </c>
      <c r="D2346" s="78">
        <f t="shared" ref="D2346:F2346" si="691">SUM(D2347:D2351)</f>
        <v>352724</v>
      </c>
      <c r="E2346" s="78">
        <f t="shared" si="691"/>
        <v>237750</v>
      </c>
      <c r="F2346" s="78">
        <f t="shared" si="691"/>
        <v>590474</v>
      </c>
    </row>
    <row r="2347" spans="1:6" ht="12" customHeight="1" x14ac:dyDescent="0.3">
      <c r="A2347" s="56"/>
      <c r="B2347" s="60">
        <v>2100</v>
      </c>
      <c r="C2347" s="61" t="s">
        <v>77</v>
      </c>
      <c r="D2347" s="62">
        <v>250</v>
      </c>
      <c r="E2347" s="62"/>
      <c r="F2347" s="62">
        <f t="shared" ref="F2347:F2349" si="692">D2347+E2347</f>
        <v>250</v>
      </c>
    </row>
    <row r="2348" spans="1:6" ht="12" customHeight="1" x14ac:dyDescent="0.3">
      <c r="A2348" s="56"/>
      <c r="B2348" s="60">
        <v>2200</v>
      </c>
      <c r="C2348" s="61" t="s">
        <v>78</v>
      </c>
      <c r="D2348" s="62">
        <v>342327</v>
      </c>
      <c r="E2348" s="62">
        <v>-23992</v>
      </c>
      <c r="F2348" s="62">
        <f t="shared" si="692"/>
        <v>318335</v>
      </c>
    </row>
    <row r="2349" spans="1:6" ht="12" customHeight="1" x14ac:dyDescent="0.3">
      <c r="A2349" s="56"/>
      <c r="B2349" s="60">
        <v>2300</v>
      </c>
      <c r="C2349" s="61" t="s">
        <v>79</v>
      </c>
      <c r="D2349" s="62">
        <v>10147</v>
      </c>
      <c r="E2349" s="62">
        <v>261742</v>
      </c>
      <c r="F2349" s="62">
        <f t="shared" si="692"/>
        <v>271889</v>
      </c>
    </row>
    <row r="2350" spans="1:6" ht="12" hidden="1" customHeight="1" outlineLevel="1" x14ac:dyDescent="0.3">
      <c r="A2350" s="56"/>
      <c r="B2350" s="60">
        <v>2400</v>
      </c>
      <c r="C2350" s="61" t="s">
        <v>80</v>
      </c>
      <c r="D2350" s="62"/>
      <c r="E2350" s="62"/>
      <c r="F2350" s="62"/>
    </row>
    <row r="2351" spans="1:6" ht="12" hidden="1" customHeight="1" outlineLevel="1" x14ac:dyDescent="0.3">
      <c r="A2351" s="56"/>
      <c r="B2351" s="60">
        <v>2500</v>
      </c>
      <c r="C2351" s="61" t="s">
        <v>81</v>
      </c>
      <c r="D2351" s="62"/>
      <c r="E2351" s="62"/>
      <c r="F2351" s="62"/>
    </row>
    <row r="2352" spans="1:6" ht="12" customHeight="1" collapsed="1" x14ac:dyDescent="0.3">
      <c r="A2352" s="56"/>
      <c r="B2352" s="17">
        <v>3000</v>
      </c>
      <c r="C2352" s="63" t="s">
        <v>82</v>
      </c>
      <c r="D2352" s="78">
        <f t="shared" ref="D2352:F2352" si="693">SUM(D2353:D2354)</f>
        <v>680894</v>
      </c>
      <c r="E2352" s="78">
        <f t="shared" si="693"/>
        <v>21700</v>
      </c>
      <c r="F2352" s="78">
        <f t="shared" si="693"/>
        <v>702594</v>
      </c>
    </row>
    <row r="2353" spans="1:6" ht="12" customHeight="1" x14ac:dyDescent="0.3">
      <c r="A2353" s="56"/>
      <c r="B2353" s="60">
        <v>3200</v>
      </c>
      <c r="C2353" s="61" t="s">
        <v>83</v>
      </c>
      <c r="D2353" s="62">
        <v>680894</v>
      </c>
      <c r="E2353" s="62">
        <v>21700</v>
      </c>
      <c r="F2353" s="62">
        <f>D2353+E2353</f>
        <v>702594</v>
      </c>
    </row>
    <row r="2354" spans="1:6" ht="12" hidden="1" customHeight="1" outlineLevel="1" x14ac:dyDescent="0.3">
      <c r="A2354" s="56"/>
      <c r="B2354" s="60">
        <v>3300</v>
      </c>
      <c r="C2354" s="61" t="s">
        <v>84</v>
      </c>
      <c r="D2354" s="62"/>
      <c r="E2354" s="62"/>
      <c r="F2354" s="62"/>
    </row>
    <row r="2355" spans="1:6" ht="12" hidden="1" customHeight="1" outlineLevel="1" x14ac:dyDescent="0.3">
      <c r="A2355" s="56"/>
      <c r="B2355" s="17">
        <v>4000</v>
      </c>
      <c r="C2355" s="64" t="s">
        <v>85</v>
      </c>
      <c r="D2355" s="78">
        <f t="shared" ref="D2355:F2355" si="694">SUM(D2356:D2357)</f>
        <v>0</v>
      </c>
      <c r="E2355" s="78">
        <f t="shared" si="694"/>
        <v>0</v>
      </c>
      <c r="F2355" s="78">
        <f t="shared" si="694"/>
        <v>0</v>
      </c>
    </row>
    <row r="2356" spans="1:6" ht="12" hidden="1" customHeight="1" outlineLevel="1" x14ac:dyDescent="0.3">
      <c r="A2356" s="56"/>
      <c r="B2356" s="60">
        <v>4200</v>
      </c>
      <c r="C2356" s="65" t="s">
        <v>86</v>
      </c>
      <c r="D2356" s="62"/>
      <c r="E2356" s="62"/>
      <c r="F2356" s="62"/>
    </row>
    <row r="2357" spans="1:6" ht="12" hidden="1" customHeight="1" outlineLevel="1" x14ac:dyDescent="0.3">
      <c r="A2357" s="56"/>
      <c r="B2357" s="60">
        <v>4300</v>
      </c>
      <c r="C2357" s="65" t="s">
        <v>87</v>
      </c>
      <c r="D2357" s="62"/>
      <c r="E2357" s="62"/>
      <c r="F2357" s="62"/>
    </row>
    <row r="2358" spans="1:6" ht="12" customHeight="1" collapsed="1" x14ac:dyDescent="0.3">
      <c r="A2358" s="56"/>
      <c r="B2358" s="17">
        <v>5000</v>
      </c>
      <c r="C2358" s="18" t="s">
        <v>88</v>
      </c>
      <c r="D2358" s="78">
        <f t="shared" ref="D2358:F2358" si="695">SUM(D2359:D2361)</f>
        <v>0</v>
      </c>
      <c r="E2358" s="78">
        <f t="shared" si="695"/>
        <v>0</v>
      </c>
      <c r="F2358" s="78">
        <f t="shared" si="695"/>
        <v>0</v>
      </c>
    </row>
    <row r="2359" spans="1:6" ht="12" hidden="1" customHeight="1" outlineLevel="1" x14ac:dyDescent="0.3">
      <c r="A2359" s="56"/>
      <c r="B2359" s="60">
        <v>5100</v>
      </c>
      <c r="C2359" s="66" t="s">
        <v>89</v>
      </c>
      <c r="D2359" s="78"/>
      <c r="E2359" s="78"/>
      <c r="F2359" s="78"/>
    </row>
    <row r="2360" spans="1:6" ht="12" customHeight="1" collapsed="1" x14ac:dyDescent="0.3">
      <c r="A2360" s="56"/>
      <c r="B2360" s="60">
        <v>5200</v>
      </c>
      <c r="C2360" s="66" t="s">
        <v>90</v>
      </c>
      <c r="D2360" s="78"/>
      <c r="E2360" s="78"/>
      <c r="F2360" s="78">
        <f>D2360+E2360</f>
        <v>0</v>
      </c>
    </row>
    <row r="2361" spans="1:6" ht="12" hidden="1" customHeight="1" outlineLevel="1" x14ac:dyDescent="0.3">
      <c r="A2361" s="56"/>
      <c r="B2361" s="60">
        <v>5300</v>
      </c>
      <c r="C2361" s="67" t="s">
        <v>91</v>
      </c>
      <c r="D2361" s="78"/>
      <c r="E2361" s="78"/>
      <c r="F2361" s="78"/>
    </row>
    <row r="2362" spans="1:6" ht="12" customHeight="1" collapsed="1" x14ac:dyDescent="0.3">
      <c r="A2362" s="56"/>
      <c r="B2362" s="17">
        <v>6000</v>
      </c>
      <c r="C2362" s="18" t="s">
        <v>92</v>
      </c>
      <c r="D2362" s="78">
        <f t="shared" ref="D2362:F2362" si="696">SUM(D2363:D2366)</f>
        <v>84667</v>
      </c>
      <c r="E2362" s="78">
        <f t="shared" si="696"/>
        <v>0</v>
      </c>
      <c r="F2362" s="78">
        <f t="shared" si="696"/>
        <v>84667</v>
      </c>
    </row>
    <row r="2363" spans="1:6" ht="12" hidden="1" customHeight="1" outlineLevel="1" x14ac:dyDescent="0.3">
      <c r="A2363" s="56"/>
      <c r="B2363" s="60">
        <v>6200</v>
      </c>
      <c r="C2363" s="66" t="s">
        <v>93</v>
      </c>
      <c r="D2363" s="62"/>
      <c r="E2363" s="62"/>
      <c r="F2363" s="62"/>
    </row>
    <row r="2364" spans="1:6" ht="12" hidden="1" customHeight="1" outlineLevel="1" x14ac:dyDescent="0.3">
      <c r="A2364" s="56"/>
      <c r="B2364" s="60">
        <v>6300</v>
      </c>
      <c r="C2364" s="66" t="s">
        <v>94</v>
      </c>
      <c r="D2364" s="62"/>
      <c r="E2364" s="62"/>
      <c r="F2364" s="62"/>
    </row>
    <row r="2365" spans="1:6" ht="12" customHeight="1" collapsed="1" x14ac:dyDescent="0.3">
      <c r="A2365" s="56"/>
      <c r="B2365" s="60">
        <v>6400</v>
      </c>
      <c r="C2365" s="66" t="s">
        <v>95</v>
      </c>
      <c r="D2365" s="62">
        <v>84667</v>
      </c>
      <c r="E2365" s="62"/>
      <c r="F2365" s="62">
        <f>D2365+E2365</f>
        <v>84667</v>
      </c>
    </row>
    <row r="2366" spans="1:6" ht="12" hidden="1" customHeight="1" outlineLevel="1" x14ac:dyDescent="0.3">
      <c r="A2366" s="56"/>
      <c r="B2366" s="60">
        <v>6500</v>
      </c>
      <c r="C2366" s="67" t="s">
        <v>96</v>
      </c>
      <c r="D2366" s="62"/>
      <c r="E2366" s="62"/>
      <c r="F2366" s="62"/>
    </row>
    <row r="2367" spans="1:6" ht="12" customHeight="1" collapsed="1" x14ac:dyDescent="0.3">
      <c r="A2367" s="56"/>
      <c r="B2367" s="17">
        <v>7000</v>
      </c>
      <c r="C2367" s="18" t="s">
        <v>97</v>
      </c>
      <c r="D2367" s="78">
        <f t="shared" ref="D2367:F2367" si="697">SUM(D2368:D2370)</f>
        <v>352097</v>
      </c>
      <c r="E2367" s="78">
        <f t="shared" si="697"/>
        <v>0</v>
      </c>
      <c r="F2367" s="78">
        <f t="shared" si="697"/>
        <v>352097</v>
      </c>
    </row>
    <row r="2368" spans="1:6" ht="12" customHeight="1" x14ac:dyDescent="0.3">
      <c r="A2368" s="56"/>
      <c r="B2368" s="68">
        <v>7200</v>
      </c>
      <c r="C2368" s="69" t="s">
        <v>98</v>
      </c>
      <c r="D2368" s="62">
        <v>352097</v>
      </c>
      <c r="E2368" s="62"/>
      <c r="F2368" s="62">
        <f>D2368+E2368</f>
        <v>352097</v>
      </c>
    </row>
    <row r="2369" spans="1:6" ht="12" hidden="1" customHeight="1" outlineLevel="1" x14ac:dyDescent="0.3">
      <c r="A2369" s="56"/>
      <c r="B2369" s="68">
        <v>7500</v>
      </c>
      <c r="C2369" s="69" t="s">
        <v>99</v>
      </c>
      <c r="D2369" s="62"/>
      <c r="E2369" s="62"/>
      <c r="F2369" s="62"/>
    </row>
    <row r="2370" spans="1:6" ht="12" hidden="1" customHeight="1" outlineLevel="1" x14ac:dyDescent="0.3">
      <c r="A2370" s="56"/>
      <c r="B2370" s="68">
        <v>7700</v>
      </c>
      <c r="C2370" s="69" t="s">
        <v>100</v>
      </c>
      <c r="D2370" s="62"/>
      <c r="E2370" s="62"/>
      <c r="F2370" s="62"/>
    </row>
    <row r="2371" spans="1:6" ht="12" hidden="1" customHeight="1" outlineLevel="1" x14ac:dyDescent="0.3">
      <c r="A2371" s="56"/>
      <c r="B2371" s="70">
        <v>8000</v>
      </c>
      <c r="C2371" s="71" t="s">
        <v>101</v>
      </c>
      <c r="D2371" s="78">
        <f t="shared" ref="D2371:F2371" si="698">SUM(D2372:D2374)</f>
        <v>0</v>
      </c>
      <c r="E2371" s="78">
        <f t="shared" si="698"/>
        <v>0</v>
      </c>
      <c r="F2371" s="78">
        <f t="shared" si="698"/>
        <v>0</v>
      </c>
    </row>
    <row r="2372" spans="1:6" ht="12" hidden="1" customHeight="1" outlineLevel="1" x14ac:dyDescent="0.3">
      <c r="A2372" s="56"/>
      <c r="B2372" s="72">
        <v>8100</v>
      </c>
      <c r="C2372" s="73" t="s">
        <v>102</v>
      </c>
      <c r="D2372" s="78"/>
      <c r="E2372" s="78"/>
      <c r="F2372" s="78"/>
    </row>
    <row r="2373" spans="1:6" ht="12" hidden="1" customHeight="1" outlineLevel="1" x14ac:dyDescent="0.3">
      <c r="A2373" s="56"/>
      <c r="B2373" s="72">
        <v>8600</v>
      </c>
      <c r="C2373" s="73" t="s">
        <v>103</v>
      </c>
      <c r="D2373" s="78"/>
      <c r="E2373" s="78"/>
      <c r="F2373" s="78"/>
    </row>
    <row r="2374" spans="1:6" ht="12" hidden="1" customHeight="1" outlineLevel="1" x14ac:dyDescent="0.3">
      <c r="A2374" s="56"/>
      <c r="B2374" s="72">
        <v>8900</v>
      </c>
      <c r="C2374" s="73" t="s">
        <v>104</v>
      </c>
      <c r="D2374" s="78"/>
      <c r="E2374" s="78"/>
      <c r="F2374" s="78"/>
    </row>
    <row r="2375" spans="1:6" ht="17.100000000000001" customHeight="1" collapsed="1" x14ac:dyDescent="0.3">
      <c r="A2375" s="96" t="s">
        <v>238</v>
      </c>
      <c r="B2375" s="97"/>
      <c r="C2375" s="98" t="s">
        <v>239</v>
      </c>
      <c r="D2375" s="44">
        <f t="shared" ref="D2375:F2375" si="699">D2376+D2392+D2405</f>
        <v>12361968</v>
      </c>
      <c r="E2375" s="44">
        <f t="shared" si="699"/>
        <v>12114</v>
      </c>
      <c r="F2375" s="44">
        <f t="shared" si="699"/>
        <v>12374082</v>
      </c>
    </row>
    <row r="2376" spans="1:6" ht="12" customHeight="1" x14ac:dyDescent="0.3">
      <c r="A2376" s="45"/>
      <c r="B2376" s="46"/>
      <c r="C2376" s="47" t="s">
        <v>72</v>
      </c>
      <c r="D2376" s="48">
        <f t="shared" ref="D2376:F2376" si="700">D2377+D2380+D2386+D2389+D2396+D2401</f>
        <v>12256463</v>
      </c>
      <c r="E2376" s="48">
        <f t="shared" si="700"/>
        <v>11125</v>
      </c>
      <c r="F2376" s="48">
        <f t="shared" si="700"/>
        <v>12267588</v>
      </c>
    </row>
    <row r="2377" spans="1:6" ht="12" customHeight="1" x14ac:dyDescent="0.3">
      <c r="A2377" s="45"/>
      <c r="B2377" s="49">
        <v>1000</v>
      </c>
      <c r="C2377" s="50" t="s">
        <v>73</v>
      </c>
      <c r="D2377" s="51">
        <f t="shared" ref="D2377:F2392" si="701">D2411+D2445+D2479+D2513+D2547+D2581</f>
        <v>4998816</v>
      </c>
      <c r="E2377" s="51">
        <f t="shared" si="701"/>
        <v>7162</v>
      </c>
      <c r="F2377" s="51">
        <f t="shared" si="701"/>
        <v>5005978</v>
      </c>
    </row>
    <row r="2378" spans="1:6" ht="12" customHeight="1" x14ac:dyDescent="0.3">
      <c r="A2378" s="45"/>
      <c r="B2378" s="52">
        <v>1100</v>
      </c>
      <c r="C2378" s="53" t="s">
        <v>74</v>
      </c>
      <c r="D2378" s="54">
        <f t="shared" si="701"/>
        <v>3913039</v>
      </c>
      <c r="E2378" s="54">
        <f t="shared" si="701"/>
        <v>4343</v>
      </c>
      <c r="F2378" s="54">
        <f t="shared" si="701"/>
        <v>3917382</v>
      </c>
    </row>
    <row r="2379" spans="1:6" ht="12" customHeight="1" x14ac:dyDescent="0.3">
      <c r="A2379" s="45"/>
      <c r="B2379" s="52">
        <v>1200</v>
      </c>
      <c r="C2379" s="55" t="s">
        <v>75</v>
      </c>
      <c r="D2379" s="54">
        <f t="shared" si="701"/>
        <v>1085777</v>
      </c>
      <c r="E2379" s="54">
        <f t="shared" si="701"/>
        <v>2819</v>
      </c>
      <c r="F2379" s="54">
        <f t="shared" si="701"/>
        <v>1088596</v>
      </c>
    </row>
    <row r="2380" spans="1:6" ht="12" customHeight="1" x14ac:dyDescent="0.3">
      <c r="A2380" s="56"/>
      <c r="B2380" s="57">
        <v>2000</v>
      </c>
      <c r="C2380" s="58" t="s">
        <v>76</v>
      </c>
      <c r="D2380" s="59">
        <f t="shared" si="701"/>
        <v>1874020</v>
      </c>
      <c r="E2380" s="59">
        <f t="shared" si="701"/>
        <v>-5537</v>
      </c>
      <c r="F2380" s="59">
        <f t="shared" si="701"/>
        <v>1868483</v>
      </c>
    </row>
    <row r="2381" spans="1:6" ht="12" customHeight="1" x14ac:dyDescent="0.3">
      <c r="A2381" s="56"/>
      <c r="B2381" s="60">
        <v>2100</v>
      </c>
      <c r="C2381" s="61" t="s">
        <v>77</v>
      </c>
      <c r="D2381" s="62">
        <f t="shared" si="701"/>
        <v>5910</v>
      </c>
      <c r="E2381" s="62">
        <f t="shared" si="701"/>
        <v>35</v>
      </c>
      <c r="F2381" s="62">
        <f t="shared" si="701"/>
        <v>5945</v>
      </c>
    </row>
    <row r="2382" spans="1:6" ht="12" customHeight="1" x14ac:dyDescent="0.3">
      <c r="A2382" s="56"/>
      <c r="B2382" s="60">
        <v>2200</v>
      </c>
      <c r="C2382" s="61" t="s">
        <v>78</v>
      </c>
      <c r="D2382" s="62">
        <f t="shared" si="701"/>
        <v>752966</v>
      </c>
      <c r="E2382" s="62">
        <f t="shared" si="701"/>
        <v>-5528</v>
      </c>
      <c r="F2382" s="62">
        <f t="shared" si="701"/>
        <v>747438</v>
      </c>
    </row>
    <row r="2383" spans="1:6" ht="12" customHeight="1" x14ac:dyDescent="0.3">
      <c r="A2383" s="56"/>
      <c r="B2383" s="60">
        <v>2300</v>
      </c>
      <c r="C2383" s="61" t="s">
        <v>79</v>
      </c>
      <c r="D2383" s="62">
        <f t="shared" si="701"/>
        <v>1105237</v>
      </c>
      <c r="E2383" s="62">
        <f t="shared" si="701"/>
        <v>-432</v>
      </c>
      <c r="F2383" s="62">
        <f t="shared" si="701"/>
        <v>1104805</v>
      </c>
    </row>
    <row r="2384" spans="1:6" ht="12" customHeight="1" x14ac:dyDescent="0.3">
      <c r="A2384" s="56"/>
      <c r="B2384" s="60">
        <v>2400</v>
      </c>
      <c r="C2384" s="61" t="s">
        <v>80</v>
      </c>
      <c r="D2384" s="62">
        <f t="shared" si="701"/>
        <v>1146</v>
      </c>
      <c r="E2384" s="62">
        <f t="shared" si="701"/>
        <v>88</v>
      </c>
      <c r="F2384" s="62">
        <f t="shared" si="701"/>
        <v>1234</v>
      </c>
    </row>
    <row r="2385" spans="1:6" ht="12" customHeight="1" x14ac:dyDescent="0.3">
      <c r="A2385" s="56"/>
      <c r="B2385" s="60">
        <v>2500</v>
      </c>
      <c r="C2385" s="61" t="s">
        <v>81</v>
      </c>
      <c r="D2385" s="62">
        <f t="shared" si="701"/>
        <v>8761</v>
      </c>
      <c r="E2385" s="62">
        <f t="shared" si="701"/>
        <v>300</v>
      </c>
      <c r="F2385" s="62">
        <f t="shared" si="701"/>
        <v>9061</v>
      </c>
    </row>
    <row r="2386" spans="1:6" ht="12" customHeight="1" x14ac:dyDescent="0.3">
      <c r="A2386" s="56"/>
      <c r="B2386" s="17">
        <v>3000</v>
      </c>
      <c r="C2386" s="63" t="s">
        <v>82</v>
      </c>
      <c r="D2386" s="59">
        <f t="shared" si="701"/>
        <v>49620</v>
      </c>
      <c r="E2386" s="59">
        <f t="shared" si="701"/>
        <v>5000</v>
      </c>
      <c r="F2386" s="59">
        <f t="shared" si="701"/>
        <v>54620</v>
      </c>
    </row>
    <row r="2387" spans="1:6" ht="12" customHeight="1" x14ac:dyDescent="0.3">
      <c r="A2387" s="56"/>
      <c r="B2387" s="60">
        <v>3200</v>
      </c>
      <c r="C2387" s="61" t="s">
        <v>83</v>
      </c>
      <c r="D2387" s="62">
        <f t="shared" si="701"/>
        <v>49620</v>
      </c>
      <c r="E2387" s="62">
        <f t="shared" si="701"/>
        <v>5000</v>
      </c>
      <c r="F2387" s="62">
        <f t="shared" si="701"/>
        <v>54620</v>
      </c>
    </row>
    <row r="2388" spans="1:6" ht="12" hidden="1" customHeight="1" outlineLevel="1" x14ac:dyDescent="0.3">
      <c r="A2388" s="56"/>
      <c r="B2388" s="60">
        <v>3300</v>
      </c>
      <c r="C2388" s="61" t="s">
        <v>84</v>
      </c>
      <c r="D2388" s="62">
        <f t="shared" si="701"/>
        <v>0</v>
      </c>
      <c r="E2388" s="62">
        <f t="shared" si="701"/>
        <v>0</v>
      </c>
      <c r="F2388" s="62">
        <f t="shared" si="701"/>
        <v>0</v>
      </c>
    </row>
    <row r="2389" spans="1:6" ht="12" hidden="1" customHeight="1" outlineLevel="1" x14ac:dyDescent="0.3">
      <c r="A2389" s="56"/>
      <c r="B2389" s="17">
        <v>4000</v>
      </c>
      <c r="C2389" s="64" t="s">
        <v>85</v>
      </c>
      <c r="D2389" s="59">
        <f t="shared" si="701"/>
        <v>0</v>
      </c>
      <c r="E2389" s="59">
        <f t="shared" si="701"/>
        <v>0</v>
      </c>
      <c r="F2389" s="59">
        <f t="shared" si="701"/>
        <v>0</v>
      </c>
    </row>
    <row r="2390" spans="1:6" ht="12" hidden="1" customHeight="1" outlineLevel="1" x14ac:dyDescent="0.3">
      <c r="A2390" s="56"/>
      <c r="B2390" s="60">
        <v>4200</v>
      </c>
      <c r="C2390" s="65" t="s">
        <v>86</v>
      </c>
      <c r="D2390" s="62">
        <f t="shared" si="701"/>
        <v>0</v>
      </c>
      <c r="E2390" s="62">
        <f t="shared" si="701"/>
        <v>0</v>
      </c>
      <c r="F2390" s="62">
        <f t="shared" si="701"/>
        <v>0</v>
      </c>
    </row>
    <row r="2391" spans="1:6" ht="12" hidden="1" customHeight="1" outlineLevel="1" x14ac:dyDescent="0.3">
      <c r="A2391" s="56"/>
      <c r="B2391" s="60">
        <v>4300</v>
      </c>
      <c r="C2391" s="65" t="s">
        <v>87</v>
      </c>
      <c r="D2391" s="62">
        <f t="shared" si="701"/>
        <v>0</v>
      </c>
      <c r="E2391" s="62">
        <f t="shared" si="701"/>
        <v>0</v>
      </c>
      <c r="F2391" s="62">
        <f t="shared" si="701"/>
        <v>0</v>
      </c>
    </row>
    <row r="2392" spans="1:6" ht="12" customHeight="1" collapsed="1" x14ac:dyDescent="0.3">
      <c r="A2392" s="56"/>
      <c r="B2392" s="17">
        <v>5000</v>
      </c>
      <c r="C2392" s="18" t="s">
        <v>88</v>
      </c>
      <c r="D2392" s="59">
        <f t="shared" si="701"/>
        <v>105505</v>
      </c>
      <c r="E2392" s="59">
        <f t="shared" si="701"/>
        <v>989</v>
      </c>
      <c r="F2392" s="59">
        <f t="shared" si="701"/>
        <v>106494</v>
      </c>
    </row>
    <row r="2393" spans="1:6" ht="12" customHeight="1" x14ac:dyDescent="0.3">
      <c r="A2393" s="56"/>
      <c r="B2393" s="60">
        <v>5100</v>
      </c>
      <c r="C2393" s="66" t="s">
        <v>89</v>
      </c>
      <c r="D2393" s="62">
        <f t="shared" ref="D2393:F2400" si="702">D2427+D2461+D2495+D2529+D2563+D2597</f>
        <v>0</v>
      </c>
      <c r="E2393" s="62">
        <f t="shared" si="702"/>
        <v>0</v>
      </c>
      <c r="F2393" s="62">
        <f t="shared" si="702"/>
        <v>0</v>
      </c>
    </row>
    <row r="2394" spans="1:6" ht="12" customHeight="1" x14ac:dyDescent="0.3">
      <c r="A2394" s="56"/>
      <c r="B2394" s="60">
        <v>5200</v>
      </c>
      <c r="C2394" s="66" t="s">
        <v>90</v>
      </c>
      <c r="D2394" s="62">
        <f t="shared" si="702"/>
        <v>105505</v>
      </c>
      <c r="E2394" s="62">
        <f t="shared" si="702"/>
        <v>989</v>
      </c>
      <c r="F2394" s="62">
        <f>F2428+F2462+F2496+F2530+F2564+F2598</f>
        <v>106494</v>
      </c>
    </row>
    <row r="2395" spans="1:6" ht="12" hidden="1" customHeight="1" outlineLevel="1" x14ac:dyDescent="0.3">
      <c r="A2395" s="56"/>
      <c r="B2395" s="60">
        <v>5300</v>
      </c>
      <c r="C2395" s="67" t="s">
        <v>91</v>
      </c>
      <c r="D2395" s="62">
        <f t="shared" si="702"/>
        <v>0</v>
      </c>
      <c r="E2395" s="62">
        <f t="shared" si="702"/>
        <v>0</v>
      </c>
      <c r="F2395" s="62">
        <f t="shared" si="702"/>
        <v>0</v>
      </c>
    </row>
    <row r="2396" spans="1:6" ht="12" customHeight="1" collapsed="1" x14ac:dyDescent="0.3">
      <c r="A2396" s="56"/>
      <c r="B2396" s="17">
        <v>6000</v>
      </c>
      <c r="C2396" s="18" t="s">
        <v>92</v>
      </c>
      <c r="D2396" s="59">
        <f t="shared" si="702"/>
        <v>5334007</v>
      </c>
      <c r="E2396" s="59">
        <f t="shared" si="702"/>
        <v>4500</v>
      </c>
      <c r="F2396" s="59">
        <f t="shared" si="702"/>
        <v>5338507</v>
      </c>
    </row>
    <row r="2397" spans="1:6" ht="12" customHeight="1" x14ac:dyDescent="0.3">
      <c r="A2397" s="56"/>
      <c r="B2397" s="60">
        <v>6200</v>
      </c>
      <c r="C2397" s="66" t="s">
        <v>93</v>
      </c>
      <c r="D2397" s="62">
        <f t="shared" si="702"/>
        <v>1091758</v>
      </c>
      <c r="E2397" s="62">
        <f t="shared" si="702"/>
        <v>-2000</v>
      </c>
      <c r="F2397" s="62">
        <f t="shared" si="702"/>
        <v>1089758</v>
      </c>
    </row>
    <row r="2398" spans="1:6" ht="12" customHeight="1" x14ac:dyDescent="0.3">
      <c r="A2398" s="56"/>
      <c r="B2398" s="60">
        <v>6300</v>
      </c>
      <c r="C2398" s="66" t="s">
        <v>94</v>
      </c>
      <c r="D2398" s="62">
        <f t="shared" si="702"/>
        <v>976963</v>
      </c>
      <c r="E2398" s="62">
        <f t="shared" si="702"/>
        <v>2000</v>
      </c>
      <c r="F2398" s="62">
        <f t="shared" si="702"/>
        <v>978963</v>
      </c>
    </row>
    <row r="2399" spans="1:6" ht="12" customHeight="1" x14ac:dyDescent="0.3">
      <c r="A2399" s="56"/>
      <c r="B2399" s="60">
        <v>6400</v>
      </c>
      <c r="C2399" s="66" t="s">
        <v>95</v>
      </c>
      <c r="D2399" s="62">
        <f t="shared" si="702"/>
        <v>3265286</v>
      </c>
      <c r="E2399" s="62">
        <f t="shared" si="702"/>
        <v>4500</v>
      </c>
      <c r="F2399" s="62">
        <f t="shared" si="702"/>
        <v>3269786</v>
      </c>
    </row>
    <row r="2400" spans="1:6" ht="12" hidden="1" customHeight="1" outlineLevel="1" x14ac:dyDescent="0.3">
      <c r="A2400" s="56"/>
      <c r="B2400" s="60">
        <v>6500</v>
      </c>
      <c r="C2400" s="67" t="s">
        <v>96</v>
      </c>
      <c r="D2400" s="62">
        <f t="shared" si="702"/>
        <v>0</v>
      </c>
      <c r="E2400" s="62">
        <f t="shared" si="702"/>
        <v>0</v>
      </c>
      <c r="F2400" s="62">
        <f t="shared" si="702"/>
        <v>0</v>
      </c>
    </row>
    <row r="2401" spans="1:6" ht="12" hidden="1" customHeight="1" outlineLevel="1" collapsed="1" x14ac:dyDescent="0.3">
      <c r="A2401" s="56"/>
      <c r="B2401" s="17">
        <v>7000</v>
      </c>
      <c r="C2401" s="18" t="s">
        <v>97</v>
      </c>
      <c r="D2401" s="59">
        <f t="shared" ref="D2401:F2407" si="703">D2435+D2469+D2503+D2537+D2572+D2605</f>
        <v>0</v>
      </c>
      <c r="E2401" s="59">
        <f t="shared" si="703"/>
        <v>0</v>
      </c>
      <c r="F2401" s="59">
        <f t="shared" si="703"/>
        <v>0</v>
      </c>
    </row>
    <row r="2402" spans="1:6" ht="12" hidden="1" customHeight="1" outlineLevel="1" x14ac:dyDescent="0.3">
      <c r="A2402" s="56"/>
      <c r="B2402" s="68">
        <v>7200</v>
      </c>
      <c r="C2402" s="69" t="s">
        <v>98</v>
      </c>
      <c r="D2402" s="62">
        <f t="shared" si="703"/>
        <v>0</v>
      </c>
      <c r="E2402" s="62">
        <f t="shared" si="703"/>
        <v>0</v>
      </c>
      <c r="F2402" s="62">
        <f t="shared" si="703"/>
        <v>0</v>
      </c>
    </row>
    <row r="2403" spans="1:6" ht="12" hidden="1" customHeight="1" outlineLevel="1" x14ac:dyDescent="0.3">
      <c r="A2403" s="56"/>
      <c r="B2403" s="68">
        <v>7500</v>
      </c>
      <c r="C2403" s="69" t="s">
        <v>99</v>
      </c>
      <c r="D2403" s="62">
        <f t="shared" si="703"/>
        <v>0</v>
      </c>
      <c r="E2403" s="62">
        <f t="shared" si="703"/>
        <v>0</v>
      </c>
      <c r="F2403" s="62">
        <f t="shared" si="703"/>
        <v>0</v>
      </c>
    </row>
    <row r="2404" spans="1:6" ht="12" hidden="1" customHeight="1" outlineLevel="1" x14ac:dyDescent="0.3">
      <c r="A2404" s="56"/>
      <c r="B2404" s="68">
        <v>7700</v>
      </c>
      <c r="C2404" s="69" t="s">
        <v>100</v>
      </c>
      <c r="D2404" s="62">
        <f t="shared" si="703"/>
        <v>0</v>
      </c>
      <c r="E2404" s="62">
        <f t="shared" si="703"/>
        <v>0</v>
      </c>
      <c r="F2404" s="62">
        <f t="shared" si="703"/>
        <v>0</v>
      </c>
    </row>
    <row r="2405" spans="1:6" ht="12" hidden="1" customHeight="1" outlineLevel="1" x14ac:dyDescent="0.3">
      <c r="A2405" s="56"/>
      <c r="B2405" s="70">
        <v>8000</v>
      </c>
      <c r="C2405" s="71" t="s">
        <v>101</v>
      </c>
      <c r="D2405" s="59">
        <f t="shared" si="703"/>
        <v>0</v>
      </c>
      <c r="E2405" s="59">
        <f t="shared" si="703"/>
        <v>0</v>
      </c>
      <c r="F2405" s="59">
        <f t="shared" si="703"/>
        <v>0</v>
      </c>
    </row>
    <row r="2406" spans="1:6" ht="12" hidden="1" customHeight="1" outlineLevel="1" x14ac:dyDescent="0.3">
      <c r="A2406" s="56"/>
      <c r="B2406" s="72">
        <v>8100</v>
      </c>
      <c r="C2406" s="73" t="s">
        <v>102</v>
      </c>
      <c r="D2406" s="62">
        <f t="shared" si="703"/>
        <v>0</v>
      </c>
      <c r="E2406" s="62">
        <f t="shared" si="703"/>
        <v>0</v>
      </c>
      <c r="F2406" s="62">
        <f t="shared" si="703"/>
        <v>0</v>
      </c>
    </row>
    <row r="2407" spans="1:6" ht="12" hidden="1" customHeight="1" outlineLevel="1" x14ac:dyDescent="0.3">
      <c r="A2407" s="56"/>
      <c r="B2407" s="72">
        <v>8600</v>
      </c>
      <c r="C2407" s="73" t="s">
        <v>103</v>
      </c>
      <c r="D2407" s="62">
        <f t="shared" si="703"/>
        <v>0</v>
      </c>
      <c r="E2407" s="62">
        <f t="shared" si="703"/>
        <v>0</v>
      </c>
      <c r="F2407" s="62">
        <f t="shared" si="703"/>
        <v>0</v>
      </c>
    </row>
    <row r="2408" spans="1:6" ht="12" hidden="1" customHeight="1" outlineLevel="1" x14ac:dyDescent="0.3">
      <c r="A2408" s="56"/>
      <c r="B2408" s="72">
        <v>8900</v>
      </c>
      <c r="C2408" s="73" t="s">
        <v>104</v>
      </c>
      <c r="D2408" s="62">
        <f t="shared" ref="D2408:F2408" si="704">D2442+D2476+D2510+D2544+D2578+D2612</f>
        <v>0</v>
      </c>
      <c r="E2408" s="62">
        <f t="shared" si="704"/>
        <v>0</v>
      </c>
      <c r="F2408" s="62">
        <f t="shared" si="704"/>
        <v>0</v>
      </c>
    </row>
    <row r="2409" spans="1:6" ht="12" hidden="1" customHeight="1" outlineLevel="1" x14ac:dyDescent="0.3">
      <c r="A2409" s="104">
        <v>10.1</v>
      </c>
      <c r="B2409" s="75"/>
      <c r="C2409" s="76" t="s">
        <v>240</v>
      </c>
      <c r="D2409" s="77">
        <f t="shared" ref="D2409:F2409" si="705">D2410+D2426+D2439</f>
        <v>0</v>
      </c>
      <c r="E2409" s="77">
        <f t="shared" si="705"/>
        <v>0</v>
      </c>
      <c r="F2409" s="77">
        <f t="shared" si="705"/>
        <v>0</v>
      </c>
    </row>
    <row r="2410" spans="1:6" ht="12" hidden="1" customHeight="1" outlineLevel="1" x14ac:dyDescent="0.3">
      <c r="A2410" s="56"/>
      <c r="B2410" s="46"/>
      <c r="C2410" s="47" t="s">
        <v>72</v>
      </c>
      <c r="D2410" s="48">
        <f t="shared" ref="D2410:F2410" si="706">D2411+D2414+D2420+D2423+D2430+D2435</f>
        <v>0</v>
      </c>
      <c r="E2410" s="48">
        <f t="shared" si="706"/>
        <v>0</v>
      </c>
      <c r="F2410" s="48">
        <f t="shared" si="706"/>
        <v>0</v>
      </c>
    </row>
    <row r="2411" spans="1:6" ht="12" hidden="1" customHeight="1" outlineLevel="1" x14ac:dyDescent="0.3">
      <c r="A2411" s="56"/>
      <c r="B2411" s="49">
        <v>1000</v>
      </c>
      <c r="C2411" s="50" t="s">
        <v>73</v>
      </c>
      <c r="D2411" s="48">
        <f t="shared" ref="D2411:F2411" si="707">SUM(D2412:D2413)</f>
        <v>0</v>
      </c>
      <c r="E2411" s="48">
        <f t="shared" si="707"/>
        <v>0</v>
      </c>
      <c r="F2411" s="48">
        <f t="shared" si="707"/>
        <v>0</v>
      </c>
    </row>
    <row r="2412" spans="1:6" ht="12" hidden="1" customHeight="1" outlineLevel="1" x14ac:dyDescent="0.3">
      <c r="A2412" s="56"/>
      <c r="B2412" s="52">
        <v>1100</v>
      </c>
      <c r="C2412" s="53" t="s">
        <v>74</v>
      </c>
      <c r="D2412" s="54"/>
      <c r="E2412" s="54"/>
      <c r="F2412" s="54"/>
    </row>
    <row r="2413" spans="1:6" ht="12" hidden="1" customHeight="1" outlineLevel="1" x14ac:dyDescent="0.3">
      <c r="A2413" s="56"/>
      <c r="B2413" s="52">
        <v>1200</v>
      </c>
      <c r="C2413" s="55" t="s">
        <v>75</v>
      </c>
      <c r="D2413" s="54"/>
      <c r="E2413" s="54"/>
      <c r="F2413" s="54"/>
    </row>
    <row r="2414" spans="1:6" ht="11.25" hidden="1" customHeight="1" outlineLevel="1" x14ac:dyDescent="0.3">
      <c r="A2414" s="56"/>
      <c r="B2414" s="57">
        <v>2000</v>
      </c>
      <c r="C2414" s="58" t="s">
        <v>76</v>
      </c>
      <c r="D2414" s="78">
        <f t="shared" ref="D2414:F2414" si="708">SUM(D2415:D2419)</f>
        <v>0</v>
      </c>
      <c r="E2414" s="78">
        <f t="shared" si="708"/>
        <v>0</v>
      </c>
      <c r="F2414" s="78">
        <f t="shared" si="708"/>
        <v>0</v>
      </c>
    </row>
    <row r="2415" spans="1:6" ht="11.25" hidden="1" customHeight="1" outlineLevel="1" x14ac:dyDescent="0.3">
      <c r="A2415" s="56"/>
      <c r="B2415" s="60">
        <v>2100</v>
      </c>
      <c r="C2415" s="61" t="s">
        <v>77</v>
      </c>
      <c r="D2415" s="62"/>
      <c r="E2415" s="62"/>
      <c r="F2415" s="62"/>
    </row>
    <row r="2416" spans="1:6" ht="11.25" hidden="1" customHeight="1" outlineLevel="1" x14ac:dyDescent="0.3">
      <c r="A2416" s="56"/>
      <c r="B2416" s="60">
        <v>2200</v>
      </c>
      <c r="C2416" s="61" t="s">
        <v>78</v>
      </c>
      <c r="D2416" s="62"/>
      <c r="E2416" s="62"/>
      <c r="F2416" s="62"/>
    </row>
    <row r="2417" spans="1:6" ht="11.25" hidden="1" customHeight="1" outlineLevel="1" x14ac:dyDescent="0.3">
      <c r="A2417" s="56"/>
      <c r="B2417" s="60">
        <v>2300</v>
      </c>
      <c r="C2417" s="61" t="s">
        <v>79</v>
      </c>
      <c r="D2417" s="62"/>
      <c r="E2417" s="62"/>
      <c r="F2417" s="62"/>
    </row>
    <row r="2418" spans="1:6" ht="11.25" hidden="1" customHeight="1" outlineLevel="1" x14ac:dyDescent="0.3">
      <c r="A2418" s="56"/>
      <c r="B2418" s="60">
        <v>2400</v>
      </c>
      <c r="C2418" s="61" t="s">
        <v>80</v>
      </c>
      <c r="D2418" s="62"/>
      <c r="E2418" s="62"/>
      <c r="F2418" s="62"/>
    </row>
    <row r="2419" spans="1:6" ht="11.25" hidden="1" customHeight="1" outlineLevel="1" x14ac:dyDescent="0.3">
      <c r="A2419" s="56"/>
      <c r="B2419" s="60">
        <v>2500</v>
      </c>
      <c r="C2419" s="61" t="s">
        <v>81</v>
      </c>
      <c r="D2419" s="62"/>
      <c r="E2419" s="62"/>
      <c r="F2419" s="62"/>
    </row>
    <row r="2420" spans="1:6" ht="12" hidden="1" customHeight="1" outlineLevel="1" x14ac:dyDescent="0.3">
      <c r="A2420" s="56"/>
      <c r="B2420" s="17">
        <v>3000</v>
      </c>
      <c r="C2420" s="63" t="s">
        <v>82</v>
      </c>
      <c r="D2420" s="78">
        <f t="shared" ref="D2420:F2420" si="709">SUM(D2421:D2422)</f>
        <v>0</v>
      </c>
      <c r="E2420" s="78">
        <f t="shared" si="709"/>
        <v>0</v>
      </c>
      <c r="F2420" s="78">
        <f t="shared" si="709"/>
        <v>0</v>
      </c>
    </row>
    <row r="2421" spans="1:6" ht="12" hidden="1" customHeight="1" outlineLevel="1" x14ac:dyDescent="0.3">
      <c r="A2421" s="56"/>
      <c r="B2421" s="60">
        <v>3200</v>
      </c>
      <c r="C2421" s="61" t="s">
        <v>83</v>
      </c>
      <c r="D2421" s="62"/>
      <c r="E2421" s="62"/>
      <c r="F2421" s="62"/>
    </row>
    <row r="2422" spans="1:6" ht="12" hidden="1" customHeight="1" outlineLevel="1" x14ac:dyDescent="0.3">
      <c r="A2422" s="56"/>
      <c r="B2422" s="60">
        <v>3300</v>
      </c>
      <c r="C2422" s="61" t="s">
        <v>84</v>
      </c>
      <c r="D2422" s="62"/>
      <c r="E2422" s="62"/>
      <c r="F2422" s="62"/>
    </row>
    <row r="2423" spans="1:6" ht="12" hidden="1" customHeight="1" outlineLevel="1" x14ac:dyDescent="0.3">
      <c r="A2423" s="56"/>
      <c r="B2423" s="17">
        <v>4000</v>
      </c>
      <c r="C2423" s="64" t="s">
        <v>85</v>
      </c>
      <c r="D2423" s="78">
        <f t="shared" ref="D2423:F2423" si="710">SUM(D2424:D2425)</f>
        <v>0</v>
      </c>
      <c r="E2423" s="78">
        <f t="shared" si="710"/>
        <v>0</v>
      </c>
      <c r="F2423" s="78">
        <f t="shared" si="710"/>
        <v>0</v>
      </c>
    </row>
    <row r="2424" spans="1:6" ht="12" hidden="1" customHeight="1" outlineLevel="1" x14ac:dyDescent="0.3">
      <c r="A2424" s="56"/>
      <c r="B2424" s="60">
        <v>4200</v>
      </c>
      <c r="C2424" s="65" t="s">
        <v>86</v>
      </c>
      <c r="D2424" s="62"/>
      <c r="E2424" s="62"/>
      <c r="F2424" s="62"/>
    </row>
    <row r="2425" spans="1:6" ht="12" hidden="1" customHeight="1" outlineLevel="1" x14ac:dyDescent="0.3">
      <c r="A2425" s="56"/>
      <c r="B2425" s="60">
        <v>4300</v>
      </c>
      <c r="C2425" s="65" t="s">
        <v>87</v>
      </c>
      <c r="D2425" s="62"/>
      <c r="E2425" s="62"/>
      <c r="F2425" s="62"/>
    </row>
    <row r="2426" spans="1:6" ht="12" hidden="1" customHeight="1" outlineLevel="1" x14ac:dyDescent="0.3">
      <c r="A2426" s="56"/>
      <c r="B2426" s="17">
        <v>5000</v>
      </c>
      <c r="C2426" s="18" t="s">
        <v>88</v>
      </c>
      <c r="D2426" s="78">
        <f t="shared" ref="D2426:F2426" si="711">SUM(D2427:D2429)</f>
        <v>0</v>
      </c>
      <c r="E2426" s="78">
        <f t="shared" si="711"/>
        <v>0</v>
      </c>
      <c r="F2426" s="78">
        <f t="shared" si="711"/>
        <v>0</v>
      </c>
    </row>
    <row r="2427" spans="1:6" ht="12" hidden="1" customHeight="1" outlineLevel="1" x14ac:dyDescent="0.3">
      <c r="A2427" s="56"/>
      <c r="B2427" s="60">
        <v>5100</v>
      </c>
      <c r="C2427" s="66" t="s">
        <v>89</v>
      </c>
      <c r="D2427" s="78"/>
      <c r="E2427" s="78"/>
      <c r="F2427" s="78"/>
    </row>
    <row r="2428" spans="1:6" ht="12" hidden="1" customHeight="1" outlineLevel="1" x14ac:dyDescent="0.3">
      <c r="A2428" s="56"/>
      <c r="B2428" s="60">
        <v>5200</v>
      </c>
      <c r="C2428" s="66" t="s">
        <v>90</v>
      </c>
      <c r="D2428" s="78"/>
      <c r="E2428" s="78"/>
      <c r="F2428" s="78"/>
    </row>
    <row r="2429" spans="1:6" ht="12" hidden="1" customHeight="1" outlineLevel="1" x14ac:dyDescent="0.3">
      <c r="A2429" s="56"/>
      <c r="B2429" s="60">
        <v>5300</v>
      </c>
      <c r="C2429" s="67" t="s">
        <v>91</v>
      </c>
      <c r="D2429" s="78"/>
      <c r="E2429" s="78"/>
      <c r="F2429" s="78"/>
    </row>
    <row r="2430" spans="1:6" ht="12" hidden="1" customHeight="1" outlineLevel="1" x14ac:dyDescent="0.3">
      <c r="A2430" s="56"/>
      <c r="B2430" s="17">
        <v>6000</v>
      </c>
      <c r="C2430" s="18" t="s">
        <v>92</v>
      </c>
      <c r="D2430" s="78">
        <f t="shared" ref="D2430:F2430" si="712">SUM(D2431:D2434)</f>
        <v>0</v>
      </c>
      <c r="E2430" s="78">
        <f t="shared" si="712"/>
        <v>0</v>
      </c>
      <c r="F2430" s="78">
        <f t="shared" si="712"/>
        <v>0</v>
      </c>
    </row>
    <row r="2431" spans="1:6" ht="12" hidden="1" customHeight="1" outlineLevel="1" x14ac:dyDescent="0.3">
      <c r="A2431" s="56"/>
      <c r="B2431" s="60">
        <v>6200</v>
      </c>
      <c r="C2431" s="66" t="s">
        <v>93</v>
      </c>
      <c r="D2431" s="62"/>
      <c r="E2431" s="62"/>
      <c r="F2431" s="62"/>
    </row>
    <row r="2432" spans="1:6" ht="12" hidden="1" customHeight="1" outlineLevel="1" x14ac:dyDescent="0.3">
      <c r="A2432" s="56"/>
      <c r="B2432" s="60">
        <v>6300</v>
      </c>
      <c r="C2432" s="66" t="s">
        <v>94</v>
      </c>
      <c r="D2432" s="62"/>
      <c r="E2432" s="62"/>
      <c r="F2432" s="62"/>
    </row>
    <row r="2433" spans="1:6" ht="12" hidden="1" customHeight="1" outlineLevel="1" x14ac:dyDescent="0.3">
      <c r="A2433" s="56"/>
      <c r="B2433" s="60">
        <v>6400</v>
      </c>
      <c r="C2433" s="66" t="s">
        <v>95</v>
      </c>
      <c r="D2433" s="62"/>
      <c r="E2433" s="62"/>
      <c r="F2433" s="62"/>
    </row>
    <row r="2434" spans="1:6" ht="12" hidden="1" customHeight="1" outlineLevel="1" x14ac:dyDescent="0.3">
      <c r="A2434" s="56"/>
      <c r="B2434" s="60">
        <v>6500</v>
      </c>
      <c r="C2434" s="67" t="s">
        <v>96</v>
      </c>
      <c r="D2434" s="62"/>
      <c r="E2434" s="62"/>
      <c r="F2434" s="62"/>
    </row>
    <row r="2435" spans="1:6" ht="12" hidden="1" customHeight="1" outlineLevel="1" x14ac:dyDescent="0.3">
      <c r="A2435" s="56"/>
      <c r="B2435" s="17">
        <v>7000</v>
      </c>
      <c r="C2435" s="18" t="s">
        <v>97</v>
      </c>
      <c r="D2435" s="78">
        <f t="shared" ref="D2435:F2435" si="713">SUM(D2436:D2438)</f>
        <v>0</v>
      </c>
      <c r="E2435" s="78">
        <f t="shared" si="713"/>
        <v>0</v>
      </c>
      <c r="F2435" s="78">
        <f t="shared" si="713"/>
        <v>0</v>
      </c>
    </row>
    <row r="2436" spans="1:6" ht="12" hidden="1" customHeight="1" outlineLevel="1" x14ac:dyDescent="0.3">
      <c r="A2436" s="56"/>
      <c r="B2436" s="68">
        <v>7200</v>
      </c>
      <c r="C2436" s="69" t="s">
        <v>98</v>
      </c>
      <c r="D2436" s="62"/>
      <c r="E2436" s="62"/>
      <c r="F2436" s="62"/>
    </row>
    <row r="2437" spans="1:6" ht="12" hidden="1" customHeight="1" outlineLevel="1" x14ac:dyDescent="0.3">
      <c r="A2437" s="56"/>
      <c r="B2437" s="68">
        <v>7500</v>
      </c>
      <c r="C2437" s="69" t="s">
        <v>99</v>
      </c>
      <c r="D2437" s="62"/>
      <c r="E2437" s="62"/>
      <c r="F2437" s="62"/>
    </row>
    <row r="2438" spans="1:6" ht="12" hidden="1" customHeight="1" outlineLevel="1" x14ac:dyDescent="0.3">
      <c r="A2438" s="56"/>
      <c r="B2438" s="68">
        <v>7700</v>
      </c>
      <c r="C2438" s="69" t="s">
        <v>100</v>
      </c>
      <c r="D2438" s="62"/>
      <c r="E2438" s="62"/>
      <c r="F2438" s="62"/>
    </row>
    <row r="2439" spans="1:6" ht="12" hidden="1" customHeight="1" outlineLevel="1" x14ac:dyDescent="0.3">
      <c r="A2439" s="56"/>
      <c r="B2439" s="70">
        <v>8000</v>
      </c>
      <c r="C2439" s="71" t="s">
        <v>101</v>
      </c>
      <c r="D2439" s="78">
        <f t="shared" ref="D2439:F2439" si="714">SUM(D2440:D2442)</f>
        <v>0</v>
      </c>
      <c r="E2439" s="78">
        <f t="shared" si="714"/>
        <v>0</v>
      </c>
      <c r="F2439" s="78">
        <f t="shared" si="714"/>
        <v>0</v>
      </c>
    </row>
    <row r="2440" spans="1:6" ht="12" hidden="1" customHeight="1" outlineLevel="1" x14ac:dyDescent="0.3">
      <c r="A2440" s="56"/>
      <c r="B2440" s="72">
        <v>8100</v>
      </c>
      <c r="C2440" s="73" t="s">
        <v>102</v>
      </c>
      <c r="D2440" s="78"/>
      <c r="E2440" s="78"/>
      <c r="F2440" s="78"/>
    </row>
    <row r="2441" spans="1:6" ht="12" hidden="1" customHeight="1" outlineLevel="1" x14ac:dyDescent="0.3">
      <c r="A2441" s="56"/>
      <c r="B2441" s="72">
        <v>8600</v>
      </c>
      <c r="C2441" s="73" t="s">
        <v>103</v>
      </c>
      <c r="D2441" s="78"/>
      <c r="E2441" s="78"/>
      <c r="F2441" s="78"/>
    </row>
    <row r="2442" spans="1:6" ht="12" hidden="1" customHeight="1" outlineLevel="1" x14ac:dyDescent="0.3">
      <c r="A2442" s="56"/>
      <c r="B2442" s="72">
        <v>8900</v>
      </c>
      <c r="C2442" s="73" t="s">
        <v>104</v>
      </c>
      <c r="D2442" s="78"/>
      <c r="E2442" s="78"/>
      <c r="F2442" s="78"/>
    </row>
    <row r="2443" spans="1:6" ht="12" customHeight="1" collapsed="1" x14ac:dyDescent="0.3">
      <c r="A2443" s="74" t="s">
        <v>241</v>
      </c>
      <c r="B2443" s="75"/>
      <c r="C2443" s="76" t="s">
        <v>242</v>
      </c>
      <c r="D2443" s="77">
        <f t="shared" ref="D2443:F2443" si="715">D2444+D2460+D2473</f>
        <v>3525471</v>
      </c>
      <c r="E2443" s="77">
        <f t="shared" si="715"/>
        <v>2614</v>
      </c>
      <c r="F2443" s="77">
        <f t="shared" si="715"/>
        <v>3528085</v>
      </c>
    </row>
    <row r="2444" spans="1:6" ht="12" customHeight="1" x14ac:dyDescent="0.3">
      <c r="A2444" s="45"/>
      <c r="B2444" s="46"/>
      <c r="C2444" s="47" t="s">
        <v>72</v>
      </c>
      <c r="D2444" s="48">
        <f t="shared" ref="D2444:F2444" si="716">D2445+D2448+D2454+D2457+D2464+D2469</f>
        <v>3516321</v>
      </c>
      <c r="E2444" s="48">
        <f t="shared" si="716"/>
        <v>-519</v>
      </c>
      <c r="F2444" s="48">
        <f t="shared" si="716"/>
        <v>3515802</v>
      </c>
    </row>
    <row r="2445" spans="1:6" ht="12" customHeight="1" x14ac:dyDescent="0.3">
      <c r="A2445" s="45"/>
      <c r="B2445" s="49">
        <v>1000</v>
      </c>
      <c r="C2445" s="50" t="s">
        <v>73</v>
      </c>
      <c r="D2445" s="48">
        <f t="shared" ref="D2445:F2445" si="717">SUM(D2446:D2447)</f>
        <v>1603204</v>
      </c>
      <c r="E2445" s="48">
        <f t="shared" si="717"/>
        <v>201</v>
      </c>
      <c r="F2445" s="48">
        <f t="shared" si="717"/>
        <v>1603405</v>
      </c>
    </row>
    <row r="2446" spans="1:6" ht="12" customHeight="1" x14ac:dyDescent="0.3">
      <c r="A2446" s="45"/>
      <c r="B2446" s="52">
        <v>1100</v>
      </c>
      <c r="C2446" s="53" t="s">
        <v>74</v>
      </c>
      <c r="D2446" s="54">
        <v>1232854</v>
      </c>
      <c r="E2446" s="54"/>
      <c r="F2446" s="54">
        <f>D2446+E2446</f>
        <v>1232854</v>
      </c>
    </row>
    <row r="2447" spans="1:6" ht="12" customHeight="1" x14ac:dyDescent="0.3">
      <c r="A2447" s="45"/>
      <c r="B2447" s="52">
        <v>1200</v>
      </c>
      <c r="C2447" s="55" t="s">
        <v>75</v>
      </c>
      <c r="D2447" s="54">
        <v>370350</v>
      </c>
      <c r="E2447" s="54">
        <v>201</v>
      </c>
      <c r="F2447" s="54">
        <f>D2447+E2447</f>
        <v>370551</v>
      </c>
    </row>
    <row r="2448" spans="1:6" ht="12" customHeight="1" x14ac:dyDescent="0.3">
      <c r="A2448" s="56"/>
      <c r="B2448" s="57">
        <v>2000</v>
      </c>
      <c r="C2448" s="58" t="s">
        <v>76</v>
      </c>
      <c r="D2448" s="78">
        <f t="shared" ref="D2448:F2448" si="718">SUM(D2449:D2453)</f>
        <v>1008017</v>
      </c>
      <c r="E2448" s="78">
        <f t="shared" si="718"/>
        <v>-720</v>
      </c>
      <c r="F2448" s="78">
        <f t="shared" si="718"/>
        <v>1007297</v>
      </c>
    </row>
    <row r="2449" spans="1:6" ht="12" customHeight="1" x14ac:dyDescent="0.3">
      <c r="A2449" s="56"/>
      <c r="B2449" s="60">
        <v>2100</v>
      </c>
      <c r="C2449" s="61" t="s">
        <v>77</v>
      </c>
      <c r="D2449" s="62"/>
      <c r="E2449" s="62"/>
      <c r="F2449" s="62">
        <f t="shared" ref="F2449:F2453" si="719">D2449+E2449</f>
        <v>0</v>
      </c>
    </row>
    <row r="2450" spans="1:6" ht="12" customHeight="1" x14ac:dyDescent="0.3">
      <c r="A2450" s="56"/>
      <c r="B2450" s="60">
        <v>2200</v>
      </c>
      <c r="C2450" s="61" t="s">
        <v>78</v>
      </c>
      <c r="D2450" s="62">
        <v>262823</v>
      </c>
      <c r="E2450" s="62">
        <v>-111</v>
      </c>
      <c r="F2450" s="62">
        <f t="shared" si="719"/>
        <v>262712</v>
      </c>
    </row>
    <row r="2451" spans="1:6" ht="12" customHeight="1" x14ac:dyDescent="0.3">
      <c r="A2451" s="56"/>
      <c r="B2451" s="60">
        <v>2300</v>
      </c>
      <c r="C2451" s="61" t="s">
        <v>79</v>
      </c>
      <c r="D2451" s="62">
        <v>741882</v>
      </c>
      <c r="E2451" s="62">
        <v>-697</v>
      </c>
      <c r="F2451" s="62">
        <f t="shared" si="719"/>
        <v>741185</v>
      </c>
    </row>
    <row r="2452" spans="1:6" ht="12" customHeight="1" x14ac:dyDescent="0.3">
      <c r="A2452" s="56"/>
      <c r="B2452" s="60">
        <v>2400</v>
      </c>
      <c r="C2452" s="61" t="s">
        <v>80</v>
      </c>
      <c r="D2452" s="62">
        <v>1146</v>
      </c>
      <c r="E2452" s="62">
        <v>88</v>
      </c>
      <c r="F2452" s="62">
        <f t="shared" si="719"/>
        <v>1234</v>
      </c>
    </row>
    <row r="2453" spans="1:6" ht="12" customHeight="1" x14ac:dyDescent="0.3">
      <c r="A2453" s="56"/>
      <c r="B2453" s="60">
        <v>2500</v>
      </c>
      <c r="C2453" s="61" t="s">
        <v>81</v>
      </c>
      <c r="D2453" s="62">
        <v>2166</v>
      </c>
      <c r="E2453" s="62"/>
      <c r="F2453" s="62">
        <f t="shared" si="719"/>
        <v>2166</v>
      </c>
    </row>
    <row r="2454" spans="1:6" ht="12" hidden="1" customHeight="1" outlineLevel="1" x14ac:dyDescent="0.3">
      <c r="A2454" s="56"/>
      <c r="B2454" s="17">
        <v>3000</v>
      </c>
      <c r="C2454" s="63" t="s">
        <v>82</v>
      </c>
      <c r="D2454" s="78">
        <f t="shared" ref="D2454:F2454" si="720">SUM(D2455:D2456)</f>
        <v>0</v>
      </c>
      <c r="E2454" s="78">
        <f t="shared" si="720"/>
        <v>0</v>
      </c>
      <c r="F2454" s="78">
        <f t="shared" si="720"/>
        <v>0</v>
      </c>
    </row>
    <row r="2455" spans="1:6" ht="12" hidden="1" customHeight="1" outlineLevel="1" x14ac:dyDescent="0.3">
      <c r="A2455" s="56"/>
      <c r="B2455" s="60">
        <v>3200</v>
      </c>
      <c r="C2455" s="61" t="s">
        <v>83</v>
      </c>
      <c r="D2455" s="62"/>
      <c r="E2455" s="62"/>
      <c r="F2455" s="62"/>
    </row>
    <row r="2456" spans="1:6" ht="12" hidden="1" customHeight="1" outlineLevel="1" x14ac:dyDescent="0.3">
      <c r="A2456" s="56"/>
      <c r="B2456" s="60">
        <v>3300</v>
      </c>
      <c r="C2456" s="61" t="s">
        <v>84</v>
      </c>
      <c r="D2456" s="62"/>
      <c r="E2456" s="62"/>
      <c r="F2456" s="62"/>
    </row>
    <row r="2457" spans="1:6" ht="12" hidden="1" customHeight="1" outlineLevel="1" x14ac:dyDescent="0.3">
      <c r="A2457" s="56"/>
      <c r="B2457" s="17">
        <v>4000</v>
      </c>
      <c r="C2457" s="64" t="s">
        <v>85</v>
      </c>
      <c r="D2457" s="78">
        <f t="shared" ref="D2457:F2457" si="721">SUM(D2458:D2459)</f>
        <v>0</v>
      </c>
      <c r="E2457" s="78">
        <f t="shared" si="721"/>
        <v>0</v>
      </c>
      <c r="F2457" s="78">
        <f t="shared" si="721"/>
        <v>0</v>
      </c>
    </row>
    <row r="2458" spans="1:6" ht="12" hidden="1" customHeight="1" outlineLevel="1" x14ac:dyDescent="0.3">
      <c r="A2458" s="56"/>
      <c r="B2458" s="60">
        <v>4200</v>
      </c>
      <c r="C2458" s="65" t="s">
        <v>86</v>
      </c>
      <c r="D2458" s="62"/>
      <c r="E2458" s="62"/>
      <c r="F2458" s="62"/>
    </row>
    <row r="2459" spans="1:6" ht="12" hidden="1" customHeight="1" outlineLevel="1" x14ac:dyDescent="0.3">
      <c r="A2459" s="56"/>
      <c r="B2459" s="60">
        <v>4300</v>
      </c>
      <c r="C2459" s="65" t="s">
        <v>87</v>
      </c>
      <c r="D2459" s="62"/>
      <c r="E2459" s="62"/>
      <c r="F2459" s="62"/>
    </row>
    <row r="2460" spans="1:6" ht="12" customHeight="1" collapsed="1" x14ac:dyDescent="0.3">
      <c r="A2460" s="56"/>
      <c r="B2460" s="17">
        <v>5000</v>
      </c>
      <c r="C2460" s="18" t="s">
        <v>88</v>
      </c>
      <c r="D2460" s="78">
        <f t="shared" ref="D2460:F2460" si="722">SUM(D2461:D2463)</f>
        <v>9150</v>
      </c>
      <c r="E2460" s="78">
        <f t="shared" si="722"/>
        <v>3133</v>
      </c>
      <c r="F2460" s="78">
        <f t="shared" si="722"/>
        <v>12283</v>
      </c>
    </row>
    <row r="2461" spans="1:6" ht="12" hidden="1" customHeight="1" outlineLevel="1" x14ac:dyDescent="0.3">
      <c r="A2461" s="56"/>
      <c r="B2461" s="60">
        <v>5100</v>
      </c>
      <c r="C2461" s="66" t="s">
        <v>89</v>
      </c>
      <c r="D2461" s="78"/>
      <c r="E2461" s="78"/>
      <c r="F2461" s="78"/>
    </row>
    <row r="2462" spans="1:6" ht="12" customHeight="1" collapsed="1" x14ac:dyDescent="0.3">
      <c r="A2462" s="56"/>
      <c r="B2462" s="60">
        <v>5200</v>
      </c>
      <c r="C2462" s="66" t="s">
        <v>90</v>
      </c>
      <c r="D2462" s="62">
        <v>9150</v>
      </c>
      <c r="E2462" s="62">
        <v>3133</v>
      </c>
      <c r="F2462" s="62">
        <f>D2462+E2462</f>
        <v>12283</v>
      </c>
    </row>
    <row r="2463" spans="1:6" ht="12" hidden="1" customHeight="1" outlineLevel="1" x14ac:dyDescent="0.3">
      <c r="A2463" s="56"/>
      <c r="B2463" s="60">
        <v>5300</v>
      </c>
      <c r="C2463" s="67" t="s">
        <v>91</v>
      </c>
      <c r="D2463" s="78"/>
      <c r="E2463" s="78"/>
      <c r="F2463" s="78"/>
    </row>
    <row r="2464" spans="1:6" ht="12" customHeight="1" collapsed="1" x14ac:dyDescent="0.3">
      <c r="A2464" s="56"/>
      <c r="B2464" s="17">
        <v>6000</v>
      </c>
      <c r="C2464" s="18" t="s">
        <v>92</v>
      </c>
      <c r="D2464" s="78">
        <f t="shared" ref="D2464:F2464" si="723">SUM(D2465:D2468)</f>
        <v>905100</v>
      </c>
      <c r="E2464" s="78">
        <f t="shared" si="723"/>
        <v>0</v>
      </c>
      <c r="F2464" s="78">
        <f t="shared" si="723"/>
        <v>905100</v>
      </c>
    </row>
    <row r="2465" spans="1:6" ht="12" hidden="1" customHeight="1" outlineLevel="1" x14ac:dyDescent="0.3">
      <c r="A2465" s="56"/>
      <c r="B2465" s="60">
        <v>6200</v>
      </c>
      <c r="C2465" s="66" t="s">
        <v>93</v>
      </c>
      <c r="D2465" s="62"/>
      <c r="E2465" s="62"/>
      <c r="F2465" s="62"/>
    </row>
    <row r="2466" spans="1:6" ht="12" hidden="1" customHeight="1" outlineLevel="1" x14ac:dyDescent="0.3">
      <c r="A2466" s="56"/>
      <c r="B2466" s="60">
        <v>6300</v>
      </c>
      <c r="C2466" s="66" t="s">
        <v>94</v>
      </c>
      <c r="D2466" s="62"/>
      <c r="E2466" s="62"/>
      <c r="F2466" s="62"/>
    </row>
    <row r="2467" spans="1:6" ht="12" customHeight="1" collapsed="1" x14ac:dyDescent="0.3">
      <c r="A2467" s="56"/>
      <c r="B2467" s="60">
        <v>6400</v>
      </c>
      <c r="C2467" s="66" t="s">
        <v>95</v>
      </c>
      <c r="D2467" s="62">
        <v>905100</v>
      </c>
      <c r="E2467" s="62"/>
      <c r="F2467" s="62">
        <f>D2467+E2467</f>
        <v>905100</v>
      </c>
    </row>
    <row r="2468" spans="1:6" ht="12" hidden="1" customHeight="1" outlineLevel="1" x14ac:dyDescent="0.3">
      <c r="A2468" s="56"/>
      <c r="B2468" s="60">
        <v>6500</v>
      </c>
      <c r="C2468" s="67" t="s">
        <v>96</v>
      </c>
      <c r="D2468" s="62"/>
      <c r="E2468" s="62"/>
      <c r="F2468" s="62"/>
    </row>
    <row r="2469" spans="1:6" ht="12" hidden="1" customHeight="1" outlineLevel="1" x14ac:dyDescent="0.3">
      <c r="A2469" s="56"/>
      <c r="B2469" s="17">
        <v>7000</v>
      </c>
      <c r="C2469" s="18" t="s">
        <v>97</v>
      </c>
      <c r="D2469" s="78">
        <f t="shared" ref="D2469:F2469" si="724">SUM(D2470:D2472)</f>
        <v>0</v>
      </c>
      <c r="E2469" s="78">
        <f t="shared" si="724"/>
        <v>0</v>
      </c>
      <c r="F2469" s="78">
        <f t="shared" si="724"/>
        <v>0</v>
      </c>
    </row>
    <row r="2470" spans="1:6" ht="12" hidden="1" customHeight="1" outlineLevel="1" x14ac:dyDescent="0.3">
      <c r="A2470" s="56"/>
      <c r="B2470" s="68">
        <v>7200</v>
      </c>
      <c r="C2470" s="69" t="s">
        <v>98</v>
      </c>
      <c r="D2470" s="62"/>
      <c r="E2470" s="62"/>
      <c r="F2470" s="62"/>
    </row>
    <row r="2471" spans="1:6" ht="12" hidden="1" customHeight="1" outlineLevel="1" x14ac:dyDescent="0.3">
      <c r="A2471" s="56"/>
      <c r="B2471" s="68">
        <v>7500</v>
      </c>
      <c r="C2471" s="69" t="s">
        <v>99</v>
      </c>
      <c r="D2471" s="62"/>
      <c r="E2471" s="62"/>
      <c r="F2471" s="62"/>
    </row>
    <row r="2472" spans="1:6" ht="12" hidden="1" customHeight="1" outlineLevel="1" x14ac:dyDescent="0.3">
      <c r="A2472" s="56"/>
      <c r="B2472" s="68">
        <v>7700</v>
      </c>
      <c r="C2472" s="69" t="s">
        <v>100</v>
      </c>
      <c r="D2472" s="62"/>
      <c r="E2472" s="62"/>
      <c r="F2472" s="62"/>
    </row>
    <row r="2473" spans="1:6" ht="12" hidden="1" customHeight="1" outlineLevel="1" x14ac:dyDescent="0.3">
      <c r="A2473" s="56"/>
      <c r="B2473" s="70">
        <v>8000</v>
      </c>
      <c r="C2473" s="71" t="s">
        <v>101</v>
      </c>
      <c r="D2473" s="78">
        <f t="shared" ref="D2473:F2473" si="725">SUM(D2474:D2476)</f>
        <v>0</v>
      </c>
      <c r="E2473" s="78">
        <f t="shared" si="725"/>
        <v>0</v>
      </c>
      <c r="F2473" s="78">
        <f t="shared" si="725"/>
        <v>0</v>
      </c>
    </row>
    <row r="2474" spans="1:6" ht="12" hidden="1" customHeight="1" outlineLevel="1" x14ac:dyDescent="0.3">
      <c r="A2474" s="56"/>
      <c r="B2474" s="72">
        <v>8100</v>
      </c>
      <c r="C2474" s="73" t="s">
        <v>102</v>
      </c>
      <c r="D2474" s="78"/>
      <c r="E2474" s="78"/>
      <c r="F2474" s="78"/>
    </row>
    <row r="2475" spans="1:6" ht="12" hidden="1" customHeight="1" outlineLevel="1" x14ac:dyDescent="0.3">
      <c r="A2475" s="56"/>
      <c r="B2475" s="72">
        <v>8600</v>
      </c>
      <c r="C2475" s="73" t="s">
        <v>103</v>
      </c>
      <c r="D2475" s="78"/>
      <c r="E2475" s="78"/>
      <c r="F2475" s="78"/>
    </row>
    <row r="2476" spans="1:6" ht="12" hidden="1" customHeight="1" outlineLevel="1" x14ac:dyDescent="0.3">
      <c r="A2476" s="56"/>
      <c r="B2476" s="72">
        <v>8900</v>
      </c>
      <c r="C2476" s="73" t="s">
        <v>104</v>
      </c>
      <c r="D2476" s="78"/>
      <c r="E2476" s="78"/>
      <c r="F2476" s="78"/>
    </row>
    <row r="2477" spans="1:6" ht="12" customHeight="1" collapsed="1" x14ac:dyDescent="0.3">
      <c r="A2477" s="74" t="s">
        <v>243</v>
      </c>
      <c r="B2477" s="75"/>
      <c r="C2477" s="76" t="s">
        <v>244</v>
      </c>
      <c r="D2477" s="77">
        <f t="shared" ref="D2477:F2477" si="726">D2478+D2494+D2507</f>
        <v>1424236</v>
      </c>
      <c r="E2477" s="77">
        <f t="shared" si="726"/>
        <v>4500</v>
      </c>
      <c r="F2477" s="77">
        <f t="shared" si="726"/>
        <v>1428736</v>
      </c>
    </row>
    <row r="2478" spans="1:6" ht="12" customHeight="1" x14ac:dyDescent="0.3">
      <c r="A2478" s="45"/>
      <c r="B2478" s="46"/>
      <c r="C2478" s="47" t="s">
        <v>72</v>
      </c>
      <c r="D2478" s="48">
        <f t="shared" ref="D2478:F2478" si="727">D2479+D2482+D2488+D2491+D2498+D2503</f>
        <v>1424236</v>
      </c>
      <c r="E2478" s="48">
        <f t="shared" si="727"/>
        <v>4500</v>
      </c>
      <c r="F2478" s="48">
        <f t="shared" si="727"/>
        <v>1428736</v>
      </c>
    </row>
    <row r="2479" spans="1:6" ht="12" customHeight="1" x14ac:dyDescent="0.3">
      <c r="A2479" s="45"/>
      <c r="B2479" s="49">
        <v>1000</v>
      </c>
      <c r="C2479" s="50" t="s">
        <v>73</v>
      </c>
      <c r="D2479" s="48">
        <f t="shared" ref="D2479:F2479" si="728">SUM(D2480:D2481)</f>
        <v>337442</v>
      </c>
      <c r="E2479" s="48">
        <f t="shared" si="728"/>
        <v>105</v>
      </c>
      <c r="F2479" s="48">
        <f t="shared" si="728"/>
        <v>337547</v>
      </c>
    </row>
    <row r="2480" spans="1:6" ht="12" customHeight="1" x14ac:dyDescent="0.3">
      <c r="A2480" s="45"/>
      <c r="B2480" s="52">
        <v>1100</v>
      </c>
      <c r="C2480" s="53" t="s">
        <v>74</v>
      </c>
      <c r="D2480" s="54">
        <v>257961</v>
      </c>
      <c r="E2480" s="54">
        <v>-809</v>
      </c>
      <c r="F2480" s="54">
        <f>D2480+E2480</f>
        <v>257152</v>
      </c>
    </row>
    <row r="2481" spans="1:6" ht="12" customHeight="1" x14ac:dyDescent="0.3">
      <c r="A2481" s="45"/>
      <c r="B2481" s="52">
        <v>1200</v>
      </c>
      <c r="C2481" s="55" t="s">
        <v>75</v>
      </c>
      <c r="D2481" s="54">
        <v>79481</v>
      </c>
      <c r="E2481" s="54">
        <v>914</v>
      </c>
      <c r="F2481" s="54">
        <f>D2481+E2481</f>
        <v>80395</v>
      </c>
    </row>
    <row r="2482" spans="1:6" ht="12" customHeight="1" x14ac:dyDescent="0.3">
      <c r="A2482" s="56"/>
      <c r="B2482" s="57">
        <v>2000</v>
      </c>
      <c r="C2482" s="58" t="s">
        <v>76</v>
      </c>
      <c r="D2482" s="78">
        <f t="shared" ref="D2482:F2482" si="729">SUM(D2483:D2487)</f>
        <v>310863</v>
      </c>
      <c r="E2482" s="78">
        <f t="shared" si="729"/>
        <v>-105</v>
      </c>
      <c r="F2482" s="78">
        <f t="shared" si="729"/>
        <v>310758</v>
      </c>
    </row>
    <row r="2483" spans="1:6" ht="12" customHeight="1" x14ac:dyDescent="0.3">
      <c r="A2483" s="56"/>
      <c r="B2483" s="60">
        <v>2100</v>
      </c>
      <c r="C2483" s="61" t="s">
        <v>77</v>
      </c>
      <c r="D2483" s="62"/>
      <c r="E2483" s="62">
        <v>35</v>
      </c>
      <c r="F2483" s="62">
        <f t="shared" ref="F2483:F2487" si="730">D2483+E2483</f>
        <v>35</v>
      </c>
    </row>
    <row r="2484" spans="1:6" ht="12" customHeight="1" x14ac:dyDescent="0.3">
      <c r="A2484" s="56"/>
      <c r="B2484" s="60">
        <v>2200</v>
      </c>
      <c r="C2484" s="61" t="s">
        <v>78</v>
      </c>
      <c r="D2484" s="62">
        <v>37585</v>
      </c>
      <c r="E2484" s="62">
        <v>-405</v>
      </c>
      <c r="F2484" s="62">
        <f t="shared" si="730"/>
        <v>37180</v>
      </c>
    </row>
    <row r="2485" spans="1:6" ht="12" customHeight="1" x14ac:dyDescent="0.3">
      <c r="A2485" s="56"/>
      <c r="B2485" s="60">
        <v>2300</v>
      </c>
      <c r="C2485" s="61" t="s">
        <v>79</v>
      </c>
      <c r="D2485" s="62">
        <v>273058</v>
      </c>
      <c r="E2485" s="62">
        <v>-35</v>
      </c>
      <c r="F2485" s="62">
        <f t="shared" si="730"/>
        <v>273023</v>
      </c>
    </row>
    <row r="2486" spans="1:6" ht="12" hidden="1" customHeight="1" outlineLevel="1" x14ac:dyDescent="0.3">
      <c r="A2486" s="56"/>
      <c r="B2486" s="60">
        <v>2400</v>
      </c>
      <c r="C2486" s="61" t="s">
        <v>80</v>
      </c>
      <c r="D2486" s="62"/>
      <c r="E2486" s="62"/>
      <c r="F2486" s="62">
        <f t="shared" si="730"/>
        <v>0</v>
      </c>
    </row>
    <row r="2487" spans="1:6" ht="12" customHeight="1" collapsed="1" x14ac:dyDescent="0.3">
      <c r="A2487" s="56"/>
      <c r="B2487" s="60">
        <v>2500</v>
      </c>
      <c r="C2487" s="61" t="s">
        <v>81</v>
      </c>
      <c r="D2487" s="62">
        <v>220</v>
      </c>
      <c r="E2487" s="62">
        <v>300</v>
      </c>
      <c r="F2487" s="62">
        <f t="shared" si="730"/>
        <v>520</v>
      </c>
    </row>
    <row r="2488" spans="1:6" ht="12" hidden="1" customHeight="1" outlineLevel="1" x14ac:dyDescent="0.3">
      <c r="A2488" s="56"/>
      <c r="B2488" s="17">
        <v>3000</v>
      </c>
      <c r="C2488" s="63" t="s">
        <v>82</v>
      </c>
      <c r="D2488" s="78">
        <f t="shared" ref="D2488:F2488" si="731">SUM(D2489:D2490)</f>
        <v>0</v>
      </c>
      <c r="E2488" s="78">
        <f t="shared" si="731"/>
        <v>0</v>
      </c>
      <c r="F2488" s="78">
        <f t="shared" si="731"/>
        <v>0</v>
      </c>
    </row>
    <row r="2489" spans="1:6" ht="12" hidden="1" customHeight="1" outlineLevel="1" x14ac:dyDescent="0.3">
      <c r="A2489" s="56"/>
      <c r="B2489" s="60">
        <v>3200</v>
      </c>
      <c r="C2489" s="61" t="s">
        <v>83</v>
      </c>
      <c r="D2489" s="62"/>
      <c r="E2489" s="62"/>
      <c r="F2489" s="62"/>
    </row>
    <row r="2490" spans="1:6" ht="12" hidden="1" customHeight="1" outlineLevel="1" x14ac:dyDescent="0.3">
      <c r="A2490" s="56"/>
      <c r="B2490" s="60">
        <v>3300</v>
      </c>
      <c r="C2490" s="61" t="s">
        <v>84</v>
      </c>
      <c r="D2490" s="62"/>
      <c r="E2490" s="62"/>
      <c r="F2490" s="62"/>
    </row>
    <row r="2491" spans="1:6" ht="12" hidden="1" customHeight="1" outlineLevel="1" x14ac:dyDescent="0.3">
      <c r="A2491" s="56"/>
      <c r="B2491" s="17">
        <v>4000</v>
      </c>
      <c r="C2491" s="64" t="s">
        <v>85</v>
      </c>
      <c r="D2491" s="78">
        <f t="shared" ref="D2491:F2491" si="732">SUM(D2492:D2493)</f>
        <v>0</v>
      </c>
      <c r="E2491" s="78">
        <f t="shared" si="732"/>
        <v>0</v>
      </c>
      <c r="F2491" s="78">
        <f t="shared" si="732"/>
        <v>0</v>
      </c>
    </row>
    <row r="2492" spans="1:6" ht="12" hidden="1" customHeight="1" outlineLevel="1" x14ac:dyDescent="0.3">
      <c r="A2492" s="56"/>
      <c r="B2492" s="60">
        <v>4200</v>
      </c>
      <c r="C2492" s="65" t="s">
        <v>86</v>
      </c>
      <c r="D2492" s="62"/>
      <c r="E2492" s="62"/>
      <c r="F2492" s="62"/>
    </row>
    <row r="2493" spans="1:6" ht="12" hidden="1" customHeight="1" outlineLevel="1" x14ac:dyDescent="0.3">
      <c r="A2493" s="56"/>
      <c r="B2493" s="60">
        <v>4300</v>
      </c>
      <c r="C2493" s="65" t="s">
        <v>87</v>
      </c>
      <c r="D2493" s="62"/>
      <c r="E2493" s="62"/>
      <c r="F2493" s="62"/>
    </row>
    <row r="2494" spans="1:6" ht="12" customHeight="1" collapsed="1" x14ac:dyDescent="0.3">
      <c r="A2494" s="56"/>
      <c r="B2494" s="17">
        <v>5000</v>
      </c>
      <c r="C2494" s="18" t="s">
        <v>88</v>
      </c>
      <c r="D2494" s="78">
        <f t="shared" ref="D2494:F2494" si="733">SUM(D2495:D2497)</f>
        <v>0</v>
      </c>
      <c r="E2494" s="78">
        <f t="shared" si="733"/>
        <v>0</v>
      </c>
      <c r="F2494" s="78">
        <f t="shared" si="733"/>
        <v>0</v>
      </c>
    </row>
    <row r="2495" spans="1:6" ht="12" hidden="1" customHeight="1" outlineLevel="1" x14ac:dyDescent="0.3">
      <c r="A2495" s="56"/>
      <c r="B2495" s="60">
        <v>5100</v>
      </c>
      <c r="C2495" s="66" t="s">
        <v>89</v>
      </c>
      <c r="D2495" s="78"/>
      <c r="E2495" s="78"/>
      <c r="F2495" s="78"/>
    </row>
    <row r="2496" spans="1:6" ht="12" customHeight="1" collapsed="1" x14ac:dyDescent="0.3">
      <c r="A2496" s="56"/>
      <c r="B2496" s="60">
        <v>5200</v>
      </c>
      <c r="C2496" s="66" t="s">
        <v>90</v>
      </c>
      <c r="D2496" s="62"/>
      <c r="E2496" s="62"/>
      <c r="F2496" s="62">
        <f>D2496+E2496</f>
        <v>0</v>
      </c>
    </row>
    <row r="2497" spans="1:6" ht="12" hidden="1" customHeight="1" outlineLevel="1" x14ac:dyDescent="0.3">
      <c r="A2497" s="56"/>
      <c r="B2497" s="60">
        <v>5300</v>
      </c>
      <c r="C2497" s="67" t="s">
        <v>91</v>
      </c>
      <c r="D2497" s="78"/>
      <c r="E2497" s="78"/>
      <c r="F2497" s="78"/>
    </row>
    <row r="2498" spans="1:6" ht="12" customHeight="1" collapsed="1" x14ac:dyDescent="0.3">
      <c r="A2498" s="56"/>
      <c r="B2498" s="17">
        <v>6000</v>
      </c>
      <c r="C2498" s="18" t="s">
        <v>92</v>
      </c>
      <c r="D2498" s="78">
        <f t="shared" ref="D2498:F2498" si="734">SUM(D2499:D2502)</f>
        <v>775931</v>
      </c>
      <c r="E2498" s="78">
        <f t="shared" si="734"/>
        <v>4500</v>
      </c>
      <c r="F2498" s="78">
        <f t="shared" si="734"/>
        <v>780431</v>
      </c>
    </row>
    <row r="2499" spans="1:6" ht="12" customHeight="1" x14ac:dyDescent="0.3">
      <c r="A2499" s="56"/>
      <c r="B2499" s="60">
        <v>6200</v>
      </c>
      <c r="C2499" s="66" t="s">
        <v>93</v>
      </c>
      <c r="D2499" s="62">
        <v>277305</v>
      </c>
      <c r="E2499" s="62"/>
      <c r="F2499" s="62">
        <f t="shared" ref="F2499:F2501" si="735">D2499+E2499</f>
        <v>277305</v>
      </c>
    </row>
    <row r="2500" spans="1:6" ht="12" customHeight="1" x14ac:dyDescent="0.3">
      <c r="A2500" s="56"/>
      <c r="B2500" s="60">
        <v>6300</v>
      </c>
      <c r="C2500" s="66" t="s">
        <v>94</v>
      </c>
      <c r="D2500" s="62">
        <v>68120</v>
      </c>
      <c r="E2500" s="62"/>
      <c r="F2500" s="62">
        <f t="shared" si="735"/>
        <v>68120</v>
      </c>
    </row>
    <row r="2501" spans="1:6" ht="12" customHeight="1" x14ac:dyDescent="0.3">
      <c r="A2501" s="56"/>
      <c r="B2501" s="60">
        <v>6400</v>
      </c>
      <c r="C2501" s="66" t="s">
        <v>95</v>
      </c>
      <c r="D2501" s="62">
        <v>430506</v>
      </c>
      <c r="E2501" s="62">
        <v>4500</v>
      </c>
      <c r="F2501" s="62">
        <f t="shared" si="735"/>
        <v>435006</v>
      </c>
    </row>
    <row r="2502" spans="1:6" ht="12" hidden="1" customHeight="1" outlineLevel="1" x14ac:dyDescent="0.3">
      <c r="A2502" s="56"/>
      <c r="B2502" s="60">
        <v>6500</v>
      </c>
      <c r="C2502" s="67" t="s">
        <v>96</v>
      </c>
      <c r="D2502" s="62"/>
      <c r="E2502" s="62"/>
      <c r="F2502" s="62"/>
    </row>
    <row r="2503" spans="1:6" ht="12" hidden="1" customHeight="1" outlineLevel="1" x14ac:dyDescent="0.3">
      <c r="A2503" s="56"/>
      <c r="B2503" s="17">
        <v>7000</v>
      </c>
      <c r="C2503" s="18" t="s">
        <v>97</v>
      </c>
      <c r="D2503" s="78">
        <f t="shared" ref="D2503:F2503" si="736">SUM(D2504:D2506)</f>
        <v>0</v>
      </c>
      <c r="E2503" s="78">
        <f t="shared" si="736"/>
        <v>0</v>
      </c>
      <c r="F2503" s="78">
        <f t="shared" si="736"/>
        <v>0</v>
      </c>
    </row>
    <row r="2504" spans="1:6" ht="12" hidden="1" customHeight="1" outlineLevel="1" x14ac:dyDescent="0.3">
      <c r="A2504" s="56"/>
      <c r="B2504" s="68">
        <v>7200</v>
      </c>
      <c r="C2504" s="69" t="s">
        <v>98</v>
      </c>
      <c r="D2504" s="62"/>
      <c r="E2504" s="62"/>
      <c r="F2504" s="62"/>
    </row>
    <row r="2505" spans="1:6" ht="12" hidden="1" customHeight="1" outlineLevel="1" x14ac:dyDescent="0.3">
      <c r="A2505" s="56"/>
      <c r="B2505" s="68">
        <v>7500</v>
      </c>
      <c r="C2505" s="69" t="s">
        <v>99</v>
      </c>
      <c r="D2505" s="62"/>
      <c r="E2505" s="62"/>
      <c r="F2505" s="62"/>
    </row>
    <row r="2506" spans="1:6" ht="12" hidden="1" customHeight="1" outlineLevel="1" x14ac:dyDescent="0.3">
      <c r="A2506" s="56"/>
      <c r="B2506" s="68">
        <v>7700</v>
      </c>
      <c r="C2506" s="69" t="s">
        <v>100</v>
      </c>
      <c r="D2506" s="62"/>
      <c r="E2506" s="62"/>
      <c r="F2506" s="62"/>
    </row>
    <row r="2507" spans="1:6" ht="12" hidden="1" customHeight="1" outlineLevel="1" x14ac:dyDescent="0.3">
      <c r="A2507" s="56"/>
      <c r="B2507" s="70">
        <v>8000</v>
      </c>
      <c r="C2507" s="71" t="s">
        <v>101</v>
      </c>
      <c r="D2507" s="78">
        <f t="shared" ref="D2507:F2507" si="737">SUM(D2508:D2510)</f>
        <v>0</v>
      </c>
      <c r="E2507" s="78">
        <f t="shared" si="737"/>
        <v>0</v>
      </c>
      <c r="F2507" s="78">
        <f t="shared" si="737"/>
        <v>0</v>
      </c>
    </row>
    <row r="2508" spans="1:6" ht="12" hidden="1" customHeight="1" outlineLevel="1" x14ac:dyDescent="0.3">
      <c r="A2508" s="56"/>
      <c r="B2508" s="72">
        <v>8100</v>
      </c>
      <c r="C2508" s="73" t="s">
        <v>102</v>
      </c>
      <c r="D2508" s="78"/>
      <c r="E2508" s="78"/>
      <c r="F2508" s="78"/>
    </row>
    <row r="2509" spans="1:6" ht="12" hidden="1" customHeight="1" outlineLevel="1" x14ac:dyDescent="0.3">
      <c r="A2509" s="56"/>
      <c r="B2509" s="72">
        <v>8600</v>
      </c>
      <c r="C2509" s="73" t="s">
        <v>103</v>
      </c>
      <c r="D2509" s="78"/>
      <c r="E2509" s="78"/>
      <c r="F2509" s="78"/>
    </row>
    <row r="2510" spans="1:6" ht="12" hidden="1" customHeight="1" outlineLevel="1" x14ac:dyDescent="0.3">
      <c r="A2510" s="56"/>
      <c r="B2510" s="72">
        <v>8900</v>
      </c>
      <c r="C2510" s="73" t="s">
        <v>104</v>
      </c>
      <c r="D2510" s="78"/>
      <c r="E2510" s="78"/>
      <c r="F2510" s="78"/>
    </row>
    <row r="2511" spans="1:6" ht="12" customHeight="1" collapsed="1" x14ac:dyDescent="0.3">
      <c r="A2511" s="104">
        <v>10.6</v>
      </c>
      <c r="B2511" s="75"/>
      <c r="C2511" s="76" t="s">
        <v>245</v>
      </c>
      <c r="D2511" s="77">
        <f t="shared" ref="D2511:F2511" si="738">D2512+D2528+D2541</f>
        <v>1122463</v>
      </c>
      <c r="E2511" s="77">
        <f t="shared" si="738"/>
        <v>3000</v>
      </c>
      <c r="F2511" s="77">
        <f t="shared" si="738"/>
        <v>1125463</v>
      </c>
    </row>
    <row r="2512" spans="1:6" ht="12" customHeight="1" x14ac:dyDescent="0.3">
      <c r="A2512" s="45"/>
      <c r="B2512" s="46"/>
      <c r="C2512" s="47" t="s">
        <v>72</v>
      </c>
      <c r="D2512" s="48">
        <f t="shared" ref="D2512:F2512" si="739">D2513+D2516+D2522+D2525+D2532+D2537</f>
        <v>1122463</v>
      </c>
      <c r="E2512" s="48">
        <f t="shared" si="739"/>
        <v>3000</v>
      </c>
      <c r="F2512" s="48">
        <f t="shared" si="739"/>
        <v>1125463</v>
      </c>
    </row>
    <row r="2513" spans="1:6" ht="12" hidden="1" customHeight="1" outlineLevel="1" x14ac:dyDescent="0.3">
      <c r="A2513" s="45"/>
      <c r="B2513" s="49">
        <v>1000</v>
      </c>
      <c r="C2513" s="50" t="s">
        <v>73</v>
      </c>
      <c r="D2513" s="48">
        <f t="shared" ref="D2513:F2513" si="740">SUM(D2514:D2515)</f>
        <v>0</v>
      </c>
      <c r="E2513" s="48">
        <f t="shared" si="740"/>
        <v>0</v>
      </c>
      <c r="F2513" s="48">
        <f t="shared" si="740"/>
        <v>0</v>
      </c>
    </row>
    <row r="2514" spans="1:6" ht="12" hidden="1" customHeight="1" outlineLevel="1" x14ac:dyDescent="0.3">
      <c r="A2514" s="45"/>
      <c r="B2514" s="52">
        <v>1100</v>
      </c>
      <c r="C2514" s="53" t="s">
        <v>74</v>
      </c>
      <c r="D2514" s="54"/>
      <c r="E2514" s="54"/>
      <c r="F2514" s="54"/>
    </row>
    <row r="2515" spans="1:6" ht="12" hidden="1" customHeight="1" outlineLevel="1" x14ac:dyDescent="0.3">
      <c r="A2515" s="45"/>
      <c r="B2515" s="52">
        <v>1200</v>
      </c>
      <c r="C2515" s="55" t="s">
        <v>75</v>
      </c>
      <c r="D2515" s="54"/>
      <c r="E2515" s="54"/>
      <c r="F2515" s="54"/>
    </row>
    <row r="2516" spans="1:6" ht="12" hidden="1" customHeight="1" outlineLevel="1" x14ac:dyDescent="0.3">
      <c r="A2516" s="56"/>
      <c r="B2516" s="57">
        <v>2000</v>
      </c>
      <c r="C2516" s="58" t="s">
        <v>76</v>
      </c>
      <c r="D2516" s="78">
        <f t="shared" ref="D2516:F2516" si="741">SUM(D2517:D2521)</f>
        <v>0</v>
      </c>
      <c r="E2516" s="78">
        <f t="shared" si="741"/>
        <v>0</v>
      </c>
      <c r="F2516" s="78">
        <f t="shared" si="741"/>
        <v>0</v>
      </c>
    </row>
    <row r="2517" spans="1:6" ht="12" hidden="1" customHeight="1" outlineLevel="1" x14ac:dyDescent="0.3">
      <c r="A2517" s="56"/>
      <c r="B2517" s="60">
        <v>2100</v>
      </c>
      <c r="C2517" s="61" t="s">
        <v>77</v>
      </c>
      <c r="D2517" s="62"/>
      <c r="E2517" s="62"/>
      <c r="F2517" s="62"/>
    </row>
    <row r="2518" spans="1:6" ht="12" hidden="1" customHeight="1" outlineLevel="1" x14ac:dyDescent="0.3">
      <c r="A2518" s="56"/>
      <c r="B2518" s="60">
        <v>2200</v>
      </c>
      <c r="C2518" s="61" t="s">
        <v>78</v>
      </c>
      <c r="D2518" s="62"/>
      <c r="E2518" s="62"/>
      <c r="F2518" s="62"/>
    </row>
    <row r="2519" spans="1:6" ht="12" hidden="1" customHeight="1" outlineLevel="1" x14ac:dyDescent="0.3">
      <c r="A2519" s="56"/>
      <c r="B2519" s="60">
        <v>2300</v>
      </c>
      <c r="C2519" s="61" t="s">
        <v>79</v>
      </c>
      <c r="D2519" s="62"/>
      <c r="E2519" s="62"/>
      <c r="F2519" s="62"/>
    </row>
    <row r="2520" spans="1:6" ht="12" hidden="1" customHeight="1" outlineLevel="1" x14ac:dyDescent="0.3">
      <c r="A2520" s="56"/>
      <c r="B2520" s="60">
        <v>2400</v>
      </c>
      <c r="C2520" s="61" t="s">
        <v>80</v>
      </c>
      <c r="D2520" s="62"/>
      <c r="E2520" s="62"/>
      <c r="F2520" s="62"/>
    </row>
    <row r="2521" spans="1:6" ht="12" hidden="1" customHeight="1" outlineLevel="1" x14ac:dyDescent="0.3">
      <c r="A2521" s="56"/>
      <c r="B2521" s="60">
        <v>2500</v>
      </c>
      <c r="C2521" s="61" t="s">
        <v>81</v>
      </c>
      <c r="D2521" s="62"/>
      <c r="E2521" s="62"/>
      <c r="F2521" s="62"/>
    </row>
    <row r="2522" spans="1:6" ht="12" hidden="1" customHeight="1" outlineLevel="1" x14ac:dyDescent="0.3">
      <c r="A2522" s="56"/>
      <c r="B2522" s="17">
        <v>3000</v>
      </c>
      <c r="C2522" s="63" t="s">
        <v>82</v>
      </c>
      <c r="D2522" s="78">
        <f t="shared" ref="D2522:F2522" si="742">SUM(D2523:D2524)</f>
        <v>0</v>
      </c>
      <c r="E2522" s="78">
        <f t="shared" si="742"/>
        <v>0</v>
      </c>
      <c r="F2522" s="78">
        <f t="shared" si="742"/>
        <v>0</v>
      </c>
    </row>
    <row r="2523" spans="1:6" ht="12" hidden="1" customHeight="1" outlineLevel="1" x14ac:dyDescent="0.3">
      <c r="A2523" s="56"/>
      <c r="B2523" s="60">
        <v>3200</v>
      </c>
      <c r="C2523" s="61" t="s">
        <v>83</v>
      </c>
      <c r="D2523" s="62"/>
      <c r="E2523" s="62"/>
      <c r="F2523" s="62"/>
    </row>
    <row r="2524" spans="1:6" ht="12" hidden="1" customHeight="1" outlineLevel="1" x14ac:dyDescent="0.3">
      <c r="A2524" s="56"/>
      <c r="B2524" s="60">
        <v>3300</v>
      </c>
      <c r="C2524" s="61" t="s">
        <v>84</v>
      </c>
      <c r="D2524" s="62"/>
      <c r="E2524" s="62"/>
      <c r="F2524" s="62"/>
    </row>
    <row r="2525" spans="1:6" ht="12" hidden="1" customHeight="1" outlineLevel="1" x14ac:dyDescent="0.3">
      <c r="A2525" s="56"/>
      <c r="B2525" s="17">
        <v>4000</v>
      </c>
      <c r="C2525" s="64" t="s">
        <v>85</v>
      </c>
      <c r="D2525" s="78">
        <f t="shared" ref="D2525:F2525" si="743">SUM(D2526:D2527)</f>
        <v>0</v>
      </c>
      <c r="E2525" s="78">
        <f t="shared" si="743"/>
        <v>0</v>
      </c>
      <c r="F2525" s="78">
        <f t="shared" si="743"/>
        <v>0</v>
      </c>
    </row>
    <row r="2526" spans="1:6" ht="12" hidden="1" customHeight="1" outlineLevel="1" x14ac:dyDescent="0.3">
      <c r="A2526" s="56"/>
      <c r="B2526" s="60">
        <v>4200</v>
      </c>
      <c r="C2526" s="65" t="s">
        <v>86</v>
      </c>
      <c r="D2526" s="62"/>
      <c r="E2526" s="62"/>
      <c r="F2526" s="62"/>
    </row>
    <row r="2527" spans="1:6" ht="12" hidden="1" customHeight="1" outlineLevel="1" x14ac:dyDescent="0.3">
      <c r="A2527" s="56"/>
      <c r="B2527" s="60">
        <v>4300</v>
      </c>
      <c r="C2527" s="65" t="s">
        <v>87</v>
      </c>
      <c r="D2527" s="62"/>
      <c r="E2527" s="62"/>
      <c r="F2527" s="62"/>
    </row>
    <row r="2528" spans="1:6" ht="12" hidden="1" customHeight="1" outlineLevel="1" x14ac:dyDescent="0.3">
      <c r="A2528" s="56"/>
      <c r="B2528" s="17">
        <v>5000</v>
      </c>
      <c r="C2528" s="18" t="s">
        <v>88</v>
      </c>
      <c r="D2528" s="78">
        <f t="shared" ref="D2528:F2528" si="744">SUM(D2529:D2531)</f>
        <v>0</v>
      </c>
      <c r="E2528" s="78">
        <f t="shared" si="744"/>
        <v>0</v>
      </c>
      <c r="F2528" s="78">
        <f t="shared" si="744"/>
        <v>0</v>
      </c>
    </row>
    <row r="2529" spans="1:6" ht="12" hidden="1" customHeight="1" outlineLevel="1" x14ac:dyDescent="0.3">
      <c r="A2529" s="56"/>
      <c r="B2529" s="60">
        <v>5100</v>
      </c>
      <c r="C2529" s="66" t="s">
        <v>89</v>
      </c>
      <c r="D2529" s="78"/>
      <c r="E2529" s="78"/>
      <c r="F2529" s="78"/>
    </row>
    <row r="2530" spans="1:6" ht="12" hidden="1" customHeight="1" outlineLevel="1" x14ac:dyDescent="0.3">
      <c r="A2530" s="56"/>
      <c r="B2530" s="60">
        <v>5200</v>
      </c>
      <c r="C2530" s="66" t="s">
        <v>90</v>
      </c>
      <c r="D2530" s="78"/>
      <c r="E2530" s="78"/>
      <c r="F2530" s="78"/>
    </row>
    <row r="2531" spans="1:6" ht="12" hidden="1" customHeight="1" outlineLevel="1" x14ac:dyDescent="0.3">
      <c r="A2531" s="56"/>
      <c r="B2531" s="60">
        <v>5300</v>
      </c>
      <c r="C2531" s="67" t="s">
        <v>91</v>
      </c>
      <c r="D2531" s="78"/>
      <c r="E2531" s="78"/>
      <c r="F2531" s="78"/>
    </row>
    <row r="2532" spans="1:6" ht="12" customHeight="1" collapsed="1" x14ac:dyDescent="0.3">
      <c r="A2532" s="56"/>
      <c r="B2532" s="17">
        <v>6000</v>
      </c>
      <c r="C2532" s="18" t="s">
        <v>92</v>
      </c>
      <c r="D2532" s="78">
        <f t="shared" ref="D2532:F2532" si="745">SUM(D2533:D2536)</f>
        <v>1122463</v>
      </c>
      <c r="E2532" s="78">
        <f t="shared" si="745"/>
        <v>3000</v>
      </c>
      <c r="F2532" s="78">
        <f t="shared" si="745"/>
        <v>1125463</v>
      </c>
    </row>
    <row r="2533" spans="1:6" ht="12" customHeight="1" x14ac:dyDescent="0.3">
      <c r="A2533" s="56"/>
      <c r="B2533" s="60">
        <v>6200</v>
      </c>
      <c r="C2533" s="66" t="s">
        <v>93</v>
      </c>
      <c r="D2533" s="62">
        <v>319363</v>
      </c>
      <c r="E2533" s="62">
        <v>1000</v>
      </c>
      <c r="F2533" s="62">
        <f>D2533+E2533</f>
        <v>320363</v>
      </c>
    </row>
    <row r="2534" spans="1:6" ht="12" customHeight="1" x14ac:dyDescent="0.3">
      <c r="A2534" s="56"/>
      <c r="B2534" s="60">
        <v>6300</v>
      </c>
      <c r="C2534" s="66" t="s">
        <v>94</v>
      </c>
      <c r="D2534" s="62">
        <v>803100</v>
      </c>
      <c r="E2534" s="62">
        <v>2000</v>
      </c>
      <c r="F2534" s="62">
        <f>D2534+E2534</f>
        <v>805100</v>
      </c>
    </row>
    <row r="2535" spans="1:6" ht="12" hidden="1" customHeight="1" outlineLevel="1" x14ac:dyDescent="0.3">
      <c r="A2535" s="56"/>
      <c r="B2535" s="60">
        <v>6400</v>
      </c>
      <c r="C2535" s="66" t="s">
        <v>95</v>
      </c>
      <c r="D2535" s="62"/>
      <c r="E2535" s="62"/>
      <c r="F2535" s="62"/>
    </row>
    <row r="2536" spans="1:6" ht="12" hidden="1" customHeight="1" outlineLevel="1" x14ac:dyDescent="0.3">
      <c r="A2536" s="56"/>
      <c r="B2536" s="60">
        <v>6500</v>
      </c>
      <c r="C2536" s="67" t="s">
        <v>96</v>
      </c>
      <c r="D2536" s="62"/>
      <c r="E2536" s="62"/>
      <c r="F2536" s="62"/>
    </row>
    <row r="2537" spans="1:6" ht="12" hidden="1" customHeight="1" outlineLevel="1" x14ac:dyDescent="0.3">
      <c r="A2537" s="56"/>
      <c r="B2537" s="17">
        <v>7000</v>
      </c>
      <c r="C2537" s="18" t="s">
        <v>97</v>
      </c>
      <c r="D2537" s="78">
        <f t="shared" ref="D2537:F2537" si="746">SUM(D2538:D2540)</f>
        <v>0</v>
      </c>
      <c r="E2537" s="78">
        <f t="shared" si="746"/>
        <v>0</v>
      </c>
      <c r="F2537" s="78">
        <f t="shared" si="746"/>
        <v>0</v>
      </c>
    </row>
    <row r="2538" spans="1:6" ht="12" hidden="1" customHeight="1" outlineLevel="1" x14ac:dyDescent="0.3">
      <c r="A2538" s="56"/>
      <c r="B2538" s="68">
        <v>7200</v>
      </c>
      <c r="C2538" s="69" t="s">
        <v>98</v>
      </c>
      <c r="D2538" s="62"/>
      <c r="E2538" s="62"/>
      <c r="F2538" s="62"/>
    </row>
    <row r="2539" spans="1:6" ht="12" hidden="1" customHeight="1" outlineLevel="1" x14ac:dyDescent="0.3">
      <c r="A2539" s="56"/>
      <c r="B2539" s="68">
        <v>7500</v>
      </c>
      <c r="C2539" s="69" t="s">
        <v>99</v>
      </c>
      <c r="D2539" s="62"/>
      <c r="E2539" s="62"/>
      <c r="F2539" s="62"/>
    </row>
    <row r="2540" spans="1:6" ht="12" hidden="1" customHeight="1" outlineLevel="1" x14ac:dyDescent="0.3">
      <c r="A2540" s="56"/>
      <c r="B2540" s="68">
        <v>7700</v>
      </c>
      <c r="C2540" s="69" t="s">
        <v>100</v>
      </c>
      <c r="D2540" s="62"/>
      <c r="E2540" s="62"/>
      <c r="F2540" s="62"/>
    </row>
    <row r="2541" spans="1:6" ht="12" hidden="1" customHeight="1" outlineLevel="1" x14ac:dyDescent="0.3">
      <c r="A2541" s="56"/>
      <c r="B2541" s="70">
        <v>8000</v>
      </c>
      <c r="C2541" s="71" t="s">
        <v>101</v>
      </c>
      <c r="D2541" s="78">
        <f t="shared" ref="D2541:F2541" si="747">SUM(D2542:D2544)</f>
        <v>0</v>
      </c>
      <c r="E2541" s="78">
        <f t="shared" si="747"/>
        <v>0</v>
      </c>
      <c r="F2541" s="78">
        <f t="shared" si="747"/>
        <v>0</v>
      </c>
    </row>
    <row r="2542" spans="1:6" ht="12" hidden="1" customHeight="1" outlineLevel="1" x14ac:dyDescent="0.3">
      <c r="A2542" s="56"/>
      <c r="B2542" s="72">
        <v>8100</v>
      </c>
      <c r="C2542" s="73" t="s">
        <v>102</v>
      </c>
      <c r="D2542" s="78"/>
      <c r="E2542" s="78"/>
      <c r="F2542" s="78"/>
    </row>
    <row r="2543" spans="1:6" ht="12" hidden="1" customHeight="1" outlineLevel="1" x14ac:dyDescent="0.3">
      <c r="A2543" s="56"/>
      <c r="B2543" s="72">
        <v>8600</v>
      </c>
      <c r="C2543" s="73" t="s">
        <v>103</v>
      </c>
      <c r="D2543" s="78"/>
      <c r="E2543" s="78"/>
      <c r="F2543" s="78"/>
    </row>
    <row r="2544" spans="1:6" ht="12" hidden="1" customHeight="1" outlineLevel="1" x14ac:dyDescent="0.3">
      <c r="A2544" s="56"/>
      <c r="B2544" s="72">
        <v>8900</v>
      </c>
      <c r="C2544" s="73" t="s">
        <v>104</v>
      </c>
      <c r="D2544" s="78"/>
      <c r="E2544" s="78"/>
      <c r="F2544" s="78"/>
    </row>
    <row r="2545" spans="1:6" ht="12" customHeight="1" collapsed="1" x14ac:dyDescent="0.3">
      <c r="A2545" s="104">
        <v>10.7</v>
      </c>
      <c r="B2545" s="75"/>
      <c r="C2545" s="76" t="s">
        <v>246</v>
      </c>
      <c r="D2545" s="77">
        <f t="shared" ref="D2545:F2545" si="748">D2546+D2562+D2576</f>
        <v>352706</v>
      </c>
      <c r="E2545" s="77">
        <f t="shared" si="748"/>
        <v>-3000</v>
      </c>
      <c r="F2545" s="77">
        <f t="shared" si="748"/>
        <v>349706</v>
      </c>
    </row>
    <row r="2546" spans="1:6" ht="12" customHeight="1" x14ac:dyDescent="0.3">
      <c r="A2546" s="45"/>
      <c r="B2546" s="46"/>
      <c r="C2546" s="47" t="s">
        <v>72</v>
      </c>
      <c r="D2546" s="48">
        <f t="shared" ref="D2546:F2546" si="749">D2547+D2550+D2556+D2559+D2566+D2572</f>
        <v>352706</v>
      </c>
      <c r="E2546" s="48">
        <f t="shared" si="749"/>
        <v>-3000</v>
      </c>
      <c r="F2546" s="48">
        <f t="shared" si="749"/>
        <v>349706</v>
      </c>
    </row>
    <row r="2547" spans="1:6" ht="12" hidden="1" customHeight="1" outlineLevel="1" x14ac:dyDescent="0.3">
      <c r="A2547" s="45"/>
      <c r="B2547" s="49">
        <v>1000</v>
      </c>
      <c r="C2547" s="50" t="s">
        <v>73</v>
      </c>
      <c r="D2547" s="48">
        <f t="shared" ref="D2547:F2547" si="750">SUM(D2548:D2549)</f>
        <v>0</v>
      </c>
      <c r="E2547" s="48">
        <f t="shared" si="750"/>
        <v>0</v>
      </c>
      <c r="F2547" s="48">
        <f t="shared" si="750"/>
        <v>0</v>
      </c>
    </row>
    <row r="2548" spans="1:6" ht="12" hidden="1" customHeight="1" outlineLevel="1" x14ac:dyDescent="0.3">
      <c r="A2548" s="45"/>
      <c r="B2548" s="52">
        <v>1100</v>
      </c>
      <c r="C2548" s="53" t="s">
        <v>74</v>
      </c>
      <c r="D2548" s="54"/>
      <c r="E2548" s="54"/>
      <c r="F2548" s="54"/>
    </row>
    <row r="2549" spans="1:6" ht="12" hidden="1" customHeight="1" outlineLevel="1" x14ac:dyDescent="0.3">
      <c r="A2549" s="45"/>
      <c r="B2549" s="52">
        <v>1200</v>
      </c>
      <c r="C2549" s="55" t="s">
        <v>75</v>
      </c>
      <c r="D2549" s="54"/>
      <c r="E2549" s="54"/>
      <c r="F2549" s="54"/>
    </row>
    <row r="2550" spans="1:6" ht="12" hidden="1" customHeight="1" outlineLevel="1" x14ac:dyDescent="0.3">
      <c r="A2550" s="56"/>
      <c r="B2550" s="57">
        <v>2000</v>
      </c>
      <c r="C2550" s="58" t="s">
        <v>76</v>
      </c>
      <c r="D2550" s="78">
        <f t="shared" ref="D2550:F2550" si="751">SUM(D2551:D2555)</f>
        <v>0</v>
      </c>
      <c r="E2550" s="78">
        <f t="shared" si="751"/>
        <v>0</v>
      </c>
      <c r="F2550" s="78">
        <f t="shared" si="751"/>
        <v>0</v>
      </c>
    </row>
    <row r="2551" spans="1:6" ht="12" hidden="1" customHeight="1" outlineLevel="1" x14ac:dyDescent="0.3">
      <c r="A2551" s="56"/>
      <c r="B2551" s="60">
        <v>2100</v>
      </c>
      <c r="C2551" s="61" t="s">
        <v>77</v>
      </c>
      <c r="D2551" s="62"/>
      <c r="E2551" s="62"/>
      <c r="F2551" s="62"/>
    </row>
    <row r="2552" spans="1:6" ht="12" hidden="1" customHeight="1" outlineLevel="1" x14ac:dyDescent="0.3">
      <c r="A2552" s="56"/>
      <c r="B2552" s="60">
        <v>2200</v>
      </c>
      <c r="C2552" s="61" t="s">
        <v>78</v>
      </c>
      <c r="D2552" s="62"/>
      <c r="E2552" s="62"/>
      <c r="F2552" s="62"/>
    </row>
    <row r="2553" spans="1:6" ht="12" hidden="1" customHeight="1" outlineLevel="1" x14ac:dyDescent="0.3">
      <c r="A2553" s="56"/>
      <c r="B2553" s="60">
        <v>2300</v>
      </c>
      <c r="C2553" s="61" t="s">
        <v>79</v>
      </c>
      <c r="D2553" s="62"/>
      <c r="E2553" s="62"/>
      <c r="F2553" s="62"/>
    </row>
    <row r="2554" spans="1:6" ht="12" hidden="1" customHeight="1" outlineLevel="1" x14ac:dyDescent="0.3">
      <c r="A2554" s="56"/>
      <c r="B2554" s="60">
        <v>2400</v>
      </c>
      <c r="C2554" s="61" t="s">
        <v>80</v>
      </c>
      <c r="D2554" s="62"/>
      <c r="E2554" s="62"/>
      <c r="F2554" s="62"/>
    </row>
    <row r="2555" spans="1:6" ht="12" hidden="1" customHeight="1" outlineLevel="1" x14ac:dyDescent="0.3">
      <c r="A2555" s="56"/>
      <c r="B2555" s="60">
        <v>2500</v>
      </c>
      <c r="C2555" s="61" t="s">
        <v>81</v>
      </c>
      <c r="D2555" s="62"/>
      <c r="E2555" s="62"/>
      <c r="F2555" s="62"/>
    </row>
    <row r="2556" spans="1:6" ht="12" hidden="1" customHeight="1" outlineLevel="1" x14ac:dyDescent="0.3">
      <c r="A2556" s="56"/>
      <c r="B2556" s="17">
        <v>3000</v>
      </c>
      <c r="C2556" s="63" t="s">
        <v>82</v>
      </c>
      <c r="D2556" s="78">
        <f t="shared" ref="D2556:F2556" si="752">SUM(D2557:D2558)</f>
        <v>0</v>
      </c>
      <c r="E2556" s="78">
        <f t="shared" si="752"/>
        <v>0</v>
      </c>
      <c r="F2556" s="78">
        <f t="shared" si="752"/>
        <v>0</v>
      </c>
    </row>
    <row r="2557" spans="1:6" ht="12" hidden="1" customHeight="1" outlineLevel="1" x14ac:dyDescent="0.3">
      <c r="A2557" s="56"/>
      <c r="B2557" s="60">
        <v>3200</v>
      </c>
      <c r="C2557" s="61" t="s">
        <v>83</v>
      </c>
      <c r="D2557" s="62"/>
      <c r="E2557" s="62"/>
      <c r="F2557" s="62"/>
    </row>
    <row r="2558" spans="1:6" ht="12" hidden="1" customHeight="1" outlineLevel="1" x14ac:dyDescent="0.3">
      <c r="A2558" s="56"/>
      <c r="B2558" s="60">
        <v>3300</v>
      </c>
      <c r="C2558" s="61" t="s">
        <v>84</v>
      </c>
      <c r="D2558" s="62"/>
      <c r="E2558" s="62"/>
      <c r="F2558" s="62"/>
    </row>
    <row r="2559" spans="1:6" ht="12" hidden="1" customHeight="1" outlineLevel="1" x14ac:dyDescent="0.3">
      <c r="A2559" s="56"/>
      <c r="B2559" s="17">
        <v>4000</v>
      </c>
      <c r="C2559" s="64" t="s">
        <v>85</v>
      </c>
      <c r="D2559" s="78">
        <f t="shared" ref="D2559:F2559" si="753">SUM(D2560:D2561)</f>
        <v>0</v>
      </c>
      <c r="E2559" s="78">
        <f t="shared" si="753"/>
        <v>0</v>
      </c>
      <c r="F2559" s="78">
        <f t="shared" si="753"/>
        <v>0</v>
      </c>
    </row>
    <row r="2560" spans="1:6" ht="12" hidden="1" customHeight="1" outlineLevel="1" x14ac:dyDescent="0.3">
      <c r="A2560" s="56"/>
      <c r="B2560" s="60">
        <v>4200</v>
      </c>
      <c r="C2560" s="65" t="s">
        <v>86</v>
      </c>
      <c r="D2560" s="62"/>
      <c r="E2560" s="62"/>
      <c r="F2560" s="62"/>
    </row>
    <row r="2561" spans="1:6" ht="12" hidden="1" customHeight="1" outlineLevel="1" x14ac:dyDescent="0.3">
      <c r="A2561" s="56"/>
      <c r="B2561" s="60">
        <v>4300</v>
      </c>
      <c r="C2561" s="65" t="s">
        <v>87</v>
      </c>
      <c r="D2561" s="62"/>
      <c r="E2561" s="62"/>
      <c r="F2561" s="62"/>
    </row>
    <row r="2562" spans="1:6" ht="12" hidden="1" customHeight="1" outlineLevel="1" x14ac:dyDescent="0.3">
      <c r="A2562" s="56"/>
      <c r="B2562" s="17">
        <v>5000</v>
      </c>
      <c r="C2562" s="18" t="s">
        <v>88</v>
      </c>
      <c r="D2562" s="78">
        <f t="shared" ref="D2562:F2562" si="754">SUM(D2563:D2565)</f>
        <v>0</v>
      </c>
      <c r="E2562" s="78">
        <f t="shared" si="754"/>
        <v>0</v>
      </c>
      <c r="F2562" s="78">
        <f t="shared" si="754"/>
        <v>0</v>
      </c>
    </row>
    <row r="2563" spans="1:6" ht="12" hidden="1" customHeight="1" outlineLevel="1" x14ac:dyDescent="0.3">
      <c r="A2563" s="56"/>
      <c r="B2563" s="60">
        <v>5100</v>
      </c>
      <c r="C2563" s="66" t="s">
        <v>89</v>
      </c>
      <c r="D2563" s="78"/>
      <c r="E2563" s="78"/>
      <c r="F2563" s="78"/>
    </row>
    <row r="2564" spans="1:6" ht="12" hidden="1" customHeight="1" outlineLevel="1" x14ac:dyDescent="0.3">
      <c r="A2564" s="56"/>
      <c r="B2564" s="60">
        <v>5200</v>
      </c>
      <c r="C2564" s="66" t="s">
        <v>90</v>
      </c>
      <c r="D2564" s="78"/>
      <c r="E2564" s="78"/>
      <c r="F2564" s="78"/>
    </row>
    <row r="2565" spans="1:6" ht="12" hidden="1" customHeight="1" outlineLevel="1" x14ac:dyDescent="0.3">
      <c r="A2565" s="56"/>
      <c r="B2565" s="60">
        <v>5300</v>
      </c>
      <c r="C2565" s="67" t="s">
        <v>91</v>
      </c>
      <c r="D2565" s="78"/>
      <c r="E2565" s="78"/>
      <c r="F2565" s="78"/>
    </row>
    <row r="2566" spans="1:6" ht="12" customHeight="1" collapsed="1" x14ac:dyDescent="0.3">
      <c r="A2566" s="56"/>
      <c r="B2566" s="17">
        <v>6000</v>
      </c>
      <c r="C2566" s="18" t="s">
        <v>92</v>
      </c>
      <c r="D2566" s="78">
        <f t="shared" ref="D2566:F2566" si="755">SUM(D2567:D2570)</f>
        <v>352706</v>
      </c>
      <c r="E2566" s="78">
        <f t="shared" si="755"/>
        <v>-3000</v>
      </c>
      <c r="F2566" s="78">
        <f t="shared" si="755"/>
        <v>349706</v>
      </c>
    </row>
    <row r="2567" spans="1:6" ht="12" customHeight="1" x14ac:dyDescent="0.3">
      <c r="A2567" s="56"/>
      <c r="B2567" s="60">
        <v>6200</v>
      </c>
      <c r="C2567" s="66" t="s">
        <v>93</v>
      </c>
      <c r="D2567" s="62">
        <v>352706</v>
      </c>
      <c r="E2567" s="62">
        <v>-3000</v>
      </c>
      <c r="F2567" s="62">
        <f>D2567+E2567</f>
        <v>349706</v>
      </c>
    </row>
    <row r="2568" spans="1:6" ht="12" hidden="1" customHeight="1" outlineLevel="1" x14ac:dyDescent="0.3">
      <c r="A2568" s="56"/>
      <c r="B2568" s="60">
        <v>6300</v>
      </c>
      <c r="C2568" s="66" t="s">
        <v>94</v>
      </c>
      <c r="D2568" s="62"/>
      <c r="E2568" s="62"/>
      <c r="F2568" s="62"/>
    </row>
    <row r="2569" spans="1:6" ht="12" hidden="1" customHeight="1" outlineLevel="1" x14ac:dyDescent="0.3">
      <c r="A2569" s="56"/>
      <c r="B2569" s="60">
        <v>6400</v>
      </c>
      <c r="C2569" s="66" t="s">
        <v>95</v>
      </c>
      <c r="D2569" s="62"/>
      <c r="E2569" s="62"/>
      <c r="F2569" s="62"/>
    </row>
    <row r="2570" spans="1:6" ht="12" hidden="1" customHeight="1" outlineLevel="1" x14ac:dyDescent="0.3">
      <c r="A2570" s="56"/>
      <c r="B2570" s="60">
        <v>6500</v>
      </c>
      <c r="C2570" s="67" t="s">
        <v>96</v>
      </c>
      <c r="D2570" s="62"/>
      <c r="E2570" s="62"/>
      <c r="F2570" s="62"/>
    </row>
    <row r="2571" spans="1:6" ht="12" hidden="1" customHeight="1" outlineLevel="1" x14ac:dyDescent="0.3">
      <c r="A2571" s="56"/>
      <c r="B2571" s="17">
        <v>7000</v>
      </c>
      <c r="C2571" s="18" t="s">
        <v>97</v>
      </c>
      <c r="D2571" s="78">
        <f t="shared" ref="D2571:F2571" si="756">SUM(D2572:D2574)</f>
        <v>0</v>
      </c>
      <c r="E2571" s="78">
        <f t="shared" si="756"/>
        <v>0</v>
      </c>
      <c r="F2571" s="78">
        <f t="shared" si="756"/>
        <v>0</v>
      </c>
    </row>
    <row r="2572" spans="1:6" ht="12" hidden="1" customHeight="1" outlineLevel="1" x14ac:dyDescent="0.3">
      <c r="A2572" s="56"/>
      <c r="B2572" s="68">
        <v>7200</v>
      </c>
      <c r="C2572" s="69" t="s">
        <v>98</v>
      </c>
      <c r="D2572" s="62"/>
      <c r="E2572" s="62"/>
      <c r="F2572" s="62"/>
    </row>
    <row r="2573" spans="1:6" ht="12" hidden="1" customHeight="1" outlineLevel="1" x14ac:dyDescent="0.3">
      <c r="A2573" s="56"/>
      <c r="B2573" s="68">
        <v>7500</v>
      </c>
      <c r="C2573" s="69" t="s">
        <v>99</v>
      </c>
      <c r="D2573" s="62"/>
      <c r="E2573" s="62"/>
      <c r="F2573" s="62"/>
    </row>
    <row r="2574" spans="1:6" ht="12" hidden="1" customHeight="1" outlineLevel="1" x14ac:dyDescent="0.3">
      <c r="A2574" s="56"/>
      <c r="B2574" s="68">
        <v>7700</v>
      </c>
      <c r="C2574" s="69" t="s">
        <v>100</v>
      </c>
      <c r="D2574" s="62"/>
      <c r="E2574" s="62"/>
      <c r="F2574" s="62"/>
    </row>
    <row r="2575" spans="1:6" ht="12" hidden="1" customHeight="1" outlineLevel="1" x14ac:dyDescent="0.3">
      <c r="A2575" s="56"/>
      <c r="B2575" s="70">
        <v>8000</v>
      </c>
      <c r="C2575" s="71" t="s">
        <v>101</v>
      </c>
      <c r="D2575" s="78">
        <f t="shared" ref="D2575:F2575" si="757">SUM(D2576:D2578)</f>
        <v>0</v>
      </c>
      <c r="E2575" s="78">
        <f t="shared" si="757"/>
        <v>0</v>
      </c>
      <c r="F2575" s="78">
        <f t="shared" si="757"/>
        <v>0</v>
      </c>
    </row>
    <row r="2576" spans="1:6" ht="12" hidden="1" customHeight="1" outlineLevel="1" x14ac:dyDescent="0.3">
      <c r="A2576" s="56"/>
      <c r="B2576" s="72">
        <v>8100</v>
      </c>
      <c r="C2576" s="73" t="s">
        <v>102</v>
      </c>
      <c r="D2576" s="78"/>
      <c r="E2576" s="78"/>
      <c r="F2576" s="78"/>
    </row>
    <row r="2577" spans="1:6" ht="12" hidden="1" customHeight="1" outlineLevel="1" x14ac:dyDescent="0.3">
      <c r="A2577" s="56"/>
      <c r="B2577" s="72">
        <v>8600</v>
      </c>
      <c r="C2577" s="73" t="s">
        <v>103</v>
      </c>
      <c r="D2577" s="78"/>
      <c r="E2577" s="78"/>
      <c r="F2577" s="78"/>
    </row>
    <row r="2578" spans="1:6" ht="12" hidden="1" customHeight="1" outlineLevel="1" x14ac:dyDescent="0.3">
      <c r="A2578" s="56"/>
      <c r="B2578" s="72">
        <v>8900</v>
      </c>
      <c r="C2578" s="73" t="s">
        <v>104</v>
      </c>
      <c r="D2578" s="78"/>
      <c r="E2578" s="78"/>
      <c r="F2578" s="78"/>
    </row>
    <row r="2579" spans="1:6" ht="12" customHeight="1" collapsed="1" x14ac:dyDescent="0.3">
      <c r="A2579" s="104">
        <v>10.9</v>
      </c>
      <c r="B2579" s="75"/>
      <c r="C2579" s="76" t="s">
        <v>247</v>
      </c>
      <c r="D2579" s="77">
        <f t="shared" ref="D2579:F2579" si="758">D2580+D2596+D2609</f>
        <v>5937092</v>
      </c>
      <c r="E2579" s="77">
        <f t="shared" si="758"/>
        <v>5000</v>
      </c>
      <c r="F2579" s="77">
        <f t="shared" si="758"/>
        <v>5942092</v>
      </c>
    </row>
    <row r="2580" spans="1:6" ht="12" customHeight="1" x14ac:dyDescent="0.3">
      <c r="A2580" s="45"/>
      <c r="B2580" s="46"/>
      <c r="C2580" s="47" t="s">
        <v>72</v>
      </c>
      <c r="D2580" s="48">
        <f t="shared" ref="D2580:F2580" si="759">D2581+D2584+D2590+D2593+D2600+D2605</f>
        <v>5840737</v>
      </c>
      <c r="E2580" s="48">
        <f t="shared" si="759"/>
        <v>7144</v>
      </c>
      <c r="F2580" s="48">
        <f t="shared" si="759"/>
        <v>5847881</v>
      </c>
    </row>
    <row r="2581" spans="1:6" ht="12" customHeight="1" x14ac:dyDescent="0.3">
      <c r="A2581" s="45"/>
      <c r="B2581" s="49">
        <v>1000</v>
      </c>
      <c r="C2581" s="50" t="s">
        <v>73</v>
      </c>
      <c r="D2581" s="48">
        <f t="shared" ref="D2581:F2581" si="760">SUM(D2582:D2583)</f>
        <v>3058170</v>
      </c>
      <c r="E2581" s="48">
        <f t="shared" si="760"/>
        <v>6856</v>
      </c>
      <c r="F2581" s="48">
        <f t="shared" si="760"/>
        <v>3065026</v>
      </c>
    </row>
    <row r="2582" spans="1:6" ht="12" customHeight="1" x14ac:dyDescent="0.3">
      <c r="A2582" s="45"/>
      <c r="B2582" s="52">
        <v>1100</v>
      </c>
      <c r="C2582" s="53" t="s">
        <v>74</v>
      </c>
      <c r="D2582" s="54">
        <v>2422224</v>
      </c>
      <c r="E2582" s="54">
        <v>5152</v>
      </c>
      <c r="F2582" s="54">
        <f>D2582+E2582</f>
        <v>2427376</v>
      </c>
    </row>
    <row r="2583" spans="1:6" ht="12" customHeight="1" x14ac:dyDescent="0.3">
      <c r="A2583" s="45"/>
      <c r="B2583" s="52">
        <v>1200</v>
      </c>
      <c r="C2583" s="55" t="s">
        <v>75</v>
      </c>
      <c r="D2583" s="54">
        <v>635946</v>
      </c>
      <c r="E2583" s="54">
        <v>1704</v>
      </c>
      <c r="F2583" s="54">
        <f>D2583+E2583</f>
        <v>637650</v>
      </c>
    </row>
    <row r="2584" spans="1:6" ht="12" customHeight="1" x14ac:dyDescent="0.3">
      <c r="A2584" s="56"/>
      <c r="B2584" s="57">
        <v>2000</v>
      </c>
      <c r="C2584" s="58" t="s">
        <v>76</v>
      </c>
      <c r="D2584" s="78">
        <f t="shared" ref="D2584:F2584" si="761">SUM(D2585:D2589)</f>
        <v>555140</v>
      </c>
      <c r="E2584" s="78">
        <f t="shared" si="761"/>
        <v>-4712</v>
      </c>
      <c r="F2584" s="78">
        <f t="shared" si="761"/>
        <v>550428</v>
      </c>
    </row>
    <row r="2585" spans="1:6" ht="12" customHeight="1" x14ac:dyDescent="0.3">
      <c r="A2585" s="56"/>
      <c r="B2585" s="60">
        <v>2100</v>
      </c>
      <c r="C2585" s="61" t="s">
        <v>77</v>
      </c>
      <c r="D2585" s="62">
        <v>5910</v>
      </c>
      <c r="E2585" s="62"/>
      <c r="F2585" s="62">
        <f t="shared" ref="F2585:F2587" si="762">D2585+E2585</f>
        <v>5910</v>
      </c>
    </row>
    <row r="2586" spans="1:6" ht="12" customHeight="1" x14ac:dyDescent="0.3">
      <c r="A2586" s="56"/>
      <c r="B2586" s="60">
        <v>2200</v>
      </c>
      <c r="C2586" s="61" t="s">
        <v>78</v>
      </c>
      <c r="D2586" s="62">
        <v>452558</v>
      </c>
      <c r="E2586" s="62">
        <v>-5012</v>
      </c>
      <c r="F2586" s="62">
        <f t="shared" si="762"/>
        <v>447546</v>
      </c>
    </row>
    <row r="2587" spans="1:6" ht="12" customHeight="1" x14ac:dyDescent="0.3">
      <c r="A2587" s="56"/>
      <c r="B2587" s="60">
        <v>2300</v>
      </c>
      <c r="C2587" s="61" t="s">
        <v>79</v>
      </c>
      <c r="D2587" s="62">
        <v>90297</v>
      </c>
      <c r="E2587" s="62">
        <v>300</v>
      </c>
      <c r="F2587" s="62">
        <f t="shared" si="762"/>
        <v>90597</v>
      </c>
    </row>
    <row r="2588" spans="1:6" ht="12" customHeight="1" x14ac:dyDescent="0.3">
      <c r="A2588" s="56"/>
      <c r="B2588" s="60">
        <v>2400</v>
      </c>
      <c r="C2588" s="61" t="s">
        <v>80</v>
      </c>
      <c r="D2588" s="62"/>
      <c r="E2588" s="62">
        <v>0</v>
      </c>
      <c r="F2588" s="62">
        <v>0</v>
      </c>
    </row>
    <row r="2589" spans="1:6" ht="12" customHeight="1" x14ac:dyDescent="0.3">
      <c r="A2589" s="56"/>
      <c r="B2589" s="60">
        <v>2500</v>
      </c>
      <c r="C2589" s="61" t="s">
        <v>81</v>
      </c>
      <c r="D2589" s="62">
        <v>6375</v>
      </c>
      <c r="E2589" s="62"/>
      <c r="F2589" s="62">
        <f>D2589+E2589</f>
        <v>6375</v>
      </c>
    </row>
    <row r="2590" spans="1:6" ht="12" customHeight="1" x14ac:dyDescent="0.3">
      <c r="A2590" s="56"/>
      <c r="B2590" s="17">
        <v>3000</v>
      </c>
      <c r="C2590" s="63" t="s">
        <v>82</v>
      </c>
      <c r="D2590" s="78">
        <f t="shared" ref="D2590:F2590" si="763">SUM(D2591:D2592)</f>
        <v>49620</v>
      </c>
      <c r="E2590" s="78">
        <f t="shared" si="763"/>
        <v>5000</v>
      </c>
      <c r="F2590" s="78">
        <f t="shared" si="763"/>
        <v>54620</v>
      </c>
    </row>
    <row r="2591" spans="1:6" ht="12" customHeight="1" x14ac:dyDescent="0.3">
      <c r="A2591" s="56"/>
      <c r="B2591" s="60">
        <v>3200</v>
      </c>
      <c r="C2591" s="61" t="s">
        <v>83</v>
      </c>
      <c r="D2591" s="62">
        <v>49620</v>
      </c>
      <c r="E2591" s="62">
        <v>5000</v>
      </c>
      <c r="F2591" s="62">
        <f>D2591+E2591</f>
        <v>54620</v>
      </c>
    </row>
    <row r="2592" spans="1:6" ht="12" hidden="1" customHeight="1" outlineLevel="1" x14ac:dyDescent="0.3">
      <c r="A2592" s="56"/>
      <c r="B2592" s="60">
        <v>3300</v>
      </c>
      <c r="C2592" s="61" t="s">
        <v>84</v>
      </c>
      <c r="D2592" s="62"/>
      <c r="E2592" s="62"/>
      <c r="F2592" s="62"/>
    </row>
    <row r="2593" spans="1:6" ht="12" hidden="1" customHeight="1" outlineLevel="1" x14ac:dyDescent="0.3">
      <c r="A2593" s="56"/>
      <c r="B2593" s="17">
        <v>4000</v>
      </c>
      <c r="C2593" s="64" t="s">
        <v>85</v>
      </c>
      <c r="D2593" s="78">
        <f t="shared" ref="D2593:F2593" si="764">SUM(D2594:D2595)</f>
        <v>0</v>
      </c>
      <c r="E2593" s="78">
        <f t="shared" si="764"/>
        <v>0</v>
      </c>
      <c r="F2593" s="78">
        <f t="shared" si="764"/>
        <v>0</v>
      </c>
    </row>
    <row r="2594" spans="1:6" ht="12" hidden="1" customHeight="1" outlineLevel="1" x14ac:dyDescent="0.3">
      <c r="A2594" s="56"/>
      <c r="B2594" s="60">
        <v>4200</v>
      </c>
      <c r="C2594" s="65" t="s">
        <v>86</v>
      </c>
      <c r="D2594" s="62"/>
      <c r="E2594" s="62"/>
      <c r="F2594" s="62"/>
    </row>
    <row r="2595" spans="1:6" ht="12" hidden="1" customHeight="1" outlineLevel="1" x14ac:dyDescent="0.3">
      <c r="A2595" s="56"/>
      <c r="B2595" s="60">
        <v>4300</v>
      </c>
      <c r="C2595" s="65" t="s">
        <v>87</v>
      </c>
      <c r="D2595" s="62"/>
      <c r="E2595" s="62"/>
      <c r="F2595" s="62"/>
    </row>
    <row r="2596" spans="1:6" ht="12" customHeight="1" collapsed="1" x14ac:dyDescent="0.3">
      <c r="A2596" s="56"/>
      <c r="B2596" s="17">
        <v>5000</v>
      </c>
      <c r="C2596" s="18" t="s">
        <v>88</v>
      </c>
      <c r="D2596" s="78">
        <f t="shared" ref="D2596:F2596" si="765">SUM(D2597:D2599)</f>
        <v>96355</v>
      </c>
      <c r="E2596" s="78">
        <f t="shared" si="765"/>
        <v>-2144</v>
      </c>
      <c r="F2596" s="78">
        <f t="shared" si="765"/>
        <v>94211</v>
      </c>
    </row>
    <row r="2597" spans="1:6" ht="12" customHeight="1" x14ac:dyDescent="0.3">
      <c r="A2597" s="56"/>
      <c r="B2597" s="60">
        <v>5100</v>
      </c>
      <c r="C2597" s="66" t="s">
        <v>89</v>
      </c>
      <c r="D2597" s="78">
        <v>0</v>
      </c>
      <c r="E2597" s="78">
        <v>0</v>
      </c>
      <c r="F2597" s="78">
        <f t="shared" ref="F2597:F2599" si="766">D2597+E2597</f>
        <v>0</v>
      </c>
    </row>
    <row r="2598" spans="1:6" ht="12" customHeight="1" x14ac:dyDescent="0.3">
      <c r="A2598" s="56"/>
      <c r="B2598" s="60">
        <v>5200</v>
      </c>
      <c r="C2598" s="66" t="s">
        <v>90</v>
      </c>
      <c r="D2598" s="78">
        <v>96355</v>
      </c>
      <c r="E2598" s="78">
        <v>-2144</v>
      </c>
      <c r="F2598" s="78">
        <f t="shared" si="766"/>
        <v>94211</v>
      </c>
    </row>
    <row r="2599" spans="1:6" ht="12" customHeight="1" x14ac:dyDescent="0.3">
      <c r="A2599" s="56"/>
      <c r="B2599" s="60">
        <v>5300</v>
      </c>
      <c r="C2599" s="67" t="s">
        <v>91</v>
      </c>
      <c r="D2599" s="78"/>
      <c r="E2599" s="78"/>
      <c r="F2599" s="78">
        <f t="shared" si="766"/>
        <v>0</v>
      </c>
    </row>
    <row r="2600" spans="1:6" ht="12" customHeight="1" x14ac:dyDescent="0.3">
      <c r="A2600" s="56"/>
      <c r="B2600" s="17">
        <v>6000</v>
      </c>
      <c r="C2600" s="18" t="s">
        <v>92</v>
      </c>
      <c r="D2600" s="78">
        <f t="shared" ref="D2600:F2600" si="767">SUM(D2601:D2604)</f>
        <v>2177807</v>
      </c>
      <c r="E2600" s="78">
        <f t="shared" si="767"/>
        <v>0</v>
      </c>
      <c r="F2600" s="78">
        <f t="shared" si="767"/>
        <v>2177807</v>
      </c>
    </row>
    <row r="2601" spans="1:6" ht="12" customHeight="1" x14ac:dyDescent="0.3">
      <c r="A2601" s="56"/>
      <c r="B2601" s="60">
        <v>6200</v>
      </c>
      <c r="C2601" s="66" t="s">
        <v>93</v>
      </c>
      <c r="D2601" s="62">
        <v>142384</v>
      </c>
      <c r="E2601" s="62"/>
      <c r="F2601" s="62">
        <f t="shared" ref="F2601:F2603" si="768">D2601+E2601</f>
        <v>142384</v>
      </c>
    </row>
    <row r="2602" spans="1:6" ht="12" customHeight="1" x14ac:dyDescent="0.3">
      <c r="A2602" s="56"/>
      <c r="B2602" s="60">
        <v>6300</v>
      </c>
      <c r="C2602" s="66" t="s">
        <v>94</v>
      </c>
      <c r="D2602" s="62">
        <v>105743</v>
      </c>
      <c r="E2602" s="62"/>
      <c r="F2602" s="62">
        <f t="shared" si="768"/>
        <v>105743</v>
      </c>
    </row>
    <row r="2603" spans="1:6" ht="12" customHeight="1" x14ac:dyDescent="0.3">
      <c r="A2603" s="56"/>
      <c r="B2603" s="60">
        <v>6400</v>
      </c>
      <c r="C2603" s="66" t="s">
        <v>95</v>
      </c>
      <c r="D2603" s="62">
        <v>1929680</v>
      </c>
      <c r="E2603" s="62"/>
      <c r="F2603" s="62">
        <f t="shared" si="768"/>
        <v>1929680</v>
      </c>
    </row>
    <row r="2604" spans="1:6" ht="12" hidden="1" customHeight="1" outlineLevel="1" x14ac:dyDescent="0.3">
      <c r="A2604" s="56"/>
      <c r="B2604" s="60">
        <v>6500</v>
      </c>
      <c r="C2604" s="67" t="s">
        <v>96</v>
      </c>
      <c r="D2604" s="62"/>
      <c r="E2604" s="62"/>
      <c r="F2604" s="62"/>
    </row>
    <row r="2605" spans="1:6" ht="12" customHeight="1" collapsed="1" x14ac:dyDescent="0.3">
      <c r="A2605" s="56"/>
      <c r="B2605" s="17">
        <v>7000</v>
      </c>
      <c r="C2605" s="18" t="s">
        <v>97</v>
      </c>
      <c r="D2605" s="78">
        <f t="shared" ref="D2605:F2605" si="769">SUM(D2606:D2608)</f>
        <v>0</v>
      </c>
      <c r="E2605" s="78">
        <f t="shared" si="769"/>
        <v>0</v>
      </c>
      <c r="F2605" s="78">
        <f t="shared" si="769"/>
        <v>0</v>
      </c>
    </row>
    <row r="2606" spans="1:6" ht="12" customHeight="1" x14ac:dyDescent="0.3">
      <c r="A2606" s="56"/>
      <c r="B2606" s="68">
        <v>7200</v>
      </c>
      <c r="C2606" s="69" t="s">
        <v>98</v>
      </c>
      <c r="D2606" s="62">
        <v>0</v>
      </c>
      <c r="E2606" s="62">
        <v>0</v>
      </c>
      <c r="F2606" s="62">
        <f>D2606+E2606</f>
        <v>0</v>
      </c>
    </row>
    <row r="2607" spans="1:6" ht="12" hidden="1" customHeight="1" outlineLevel="1" x14ac:dyDescent="0.3">
      <c r="A2607" s="56"/>
      <c r="B2607" s="68">
        <v>7500</v>
      </c>
      <c r="C2607" s="69" t="s">
        <v>99</v>
      </c>
      <c r="D2607" s="62"/>
      <c r="E2607" s="62"/>
      <c r="F2607" s="62"/>
    </row>
    <row r="2608" spans="1:6" ht="12" hidden="1" customHeight="1" outlineLevel="1" x14ac:dyDescent="0.3">
      <c r="A2608" s="56"/>
      <c r="B2608" s="68">
        <v>7700</v>
      </c>
      <c r="C2608" s="69" t="s">
        <v>100</v>
      </c>
      <c r="D2608" s="62"/>
      <c r="E2608" s="62"/>
      <c r="F2608" s="62"/>
    </row>
    <row r="2609" spans="1:6" ht="12" hidden="1" customHeight="1" outlineLevel="1" x14ac:dyDescent="0.3">
      <c r="A2609" s="56"/>
      <c r="B2609" s="70">
        <v>8000</v>
      </c>
      <c r="C2609" s="71" t="s">
        <v>101</v>
      </c>
      <c r="D2609" s="78">
        <f t="shared" ref="D2609:F2609" si="770">SUM(D2610:D2612)</f>
        <v>0</v>
      </c>
      <c r="E2609" s="78">
        <f t="shared" si="770"/>
        <v>0</v>
      </c>
      <c r="F2609" s="78">
        <f t="shared" si="770"/>
        <v>0</v>
      </c>
    </row>
    <row r="2610" spans="1:6" ht="12" hidden="1" customHeight="1" outlineLevel="1" x14ac:dyDescent="0.3">
      <c r="A2610" s="56"/>
      <c r="B2610" s="72">
        <v>8100</v>
      </c>
      <c r="C2610" s="73" t="s">
        <v>102</v>
      </c>
      <c r="D2610" s="78"/>
      <c r="E2610" s="78"/>
      <c r="F2610" s="78"/>
    </row>
    <row r="2611" spans="1:6" ht="12" hidden="1" customHeight="1" outlineLevel="1" x14ac:dyDescent="0.3">
      <c r="A2611" s="56"/>
      <c r="B2611" s="72">
        <v>8600</v>
      </c>
      <c r="C2611" s="73" t="s">
        <v>103</v>
      </c>
      <c r="D2611" s="78"/>
      <c r="E2611" s="78"/>
      <c r="F2611" s="78"/>
    </row>
    <row r="2612" spans="1:6" ht="12" hidden="1" customHeight="1" outlineLevel="1" x14ac:dyDescent="0.3">
      <c r="A2612" s="56"/>
      <c r="B2612" s="72">
        <v>8900</v>
      </c>
      <c r="C2612" s="73" t="s">
        <v>104</v>
      </c>
      <c r="D2612" s="78"/>
      <c r="E2612" s="78"/>
      <c r="F2612" s="78"/>
    </row>
    <row r="2613" spans="1:6" ht="17.100000000000001" customHeight="1" collapsed="1" x14ac:dyDescent="0.3">
      <c r="A2613" s="105"/>
      <c r="B2613" s="106" t="s">
        <v>248</v>
      </c>
      <c r="C2613" s="107"/>
      <c r="D2613" s="40">
        <f t="shared" ref="D2613" si="771">D2614+D2630+D2643+D2647</f>
        <v>126025249</v>
      </c>
      <c r="E2613" s="40">
        <f>E2614+E2630+E2643+E2647</f>
        <v>245894</v>
      </c>
      <c r="F2613" s="40">
        <f>F2614+F2630+F2643+F2647</f>
        <v>126271143</v>
      </c>
    </row>
    <row r="2614" spans="1:6" ht="12" customHeight="1" x14ac:dyDescent="0.3">
      <c r="A2614" s="45"/>
      <c r="B2614" s="46"/>
      <c r="C2614" s="47" t="s">
        <v>72</v>
      </c>
      <c r="D2614" s="108">
        <f t="shared" ref="D2614:E2614" si="772">D2615+D2618+D2624+D2627+D2634+D2639</f>
        <v>106872772</v>
      </c>
      <c r="E2614" s="108">
        <f t="shared" si="772"/>
        <v>442959</v>
      </c>
      <c r="F2614" s="108">
        <f>F2615+F2618+F2624+F2627+F2634+F2639</f>
        <v>107315731</v>
      </c>
    </row>
    <row r="2615" spans="1:6" ht="12" customHeight="1" x14ac:dyDescent="0.3">
      <c r="A2615" s="45"/>
      <c r="B2615" s="49">
        <v>1000</v>
      </c>
      <c r="C2615" s="50" t="s">
        <v>73</v>
      </c>
      <c r="D2615" s="109">
        <f t="shared" ref="D2615:F2630" si="773">D56+D328+D498+D906+D1145+D1353+D1489+D1829+D2377</f>
        <v>68877016</v>
      </c>
      <c r="E2615" s="109">
        <f t="shared" si="773"/>
        <v>98646</v>
      </c>
      <c r="F2615" s="109">
        <f t="shared" si="773"/>
        <v>68975662</v>
      </c>
    </row>
    <row r="2616" spans="1:6" ht="12" customHeight="1" x14ac:dyDescent="0.3">
      <c r="A2616" s="45"/>
      <c r="B2616" s="52">
        <v>1100</v>
      </c>
      <c r="C2616" s="53" t="s">
        <v>74</v>
      </c>
      <c r="D2616" s="108">
        <f t="shared" si="773"/>
        <v>54427636</v>
      </c>
      <c r="E2616" s="108">
        <f t="shared" si="773"/>
        <v>60237</v>
      </c>
      <c r="F2616" s="108">
        <f t="shared" si="773"/>
        <v>54487873</v>
      </c>
    </row>
    <row r="2617" spans="1:6" ht="12" customHeight="1" x14ac:dyDescent="0.3">
      <c r="A2617" s="45"/>
      <c r="B2617" s="52">
        <v>1200</v>
      </c>
      <c r="C2617" s="55" t="s">
        <v>75</v>
      </c>
      <c r="D2617" s="108">
        <f t="shared" si="773"/>
        <v>14449380</v>
      </c>
      <c r="E2617" s="108">
        <f t="shared" si="773"/>
        <v>38409</v>
      </c>
      <c r="F2617" s="108">
        <f t="shared" si="773"/>
        <v>14487789</v>
      </c>
    </row>
    <row r="2618" spans="1:6" ht="12" customHeight="1" x14ac:dyDescent="0.3">
      <c r="A2618" s="56"/>
      <c r="B2618" s="57">
        <v>2000</v>
      </c>
      <c r="C2618" s="58" t="s">
        <v>76</v>
      </c>
      <c r="D2618" s="109">
        <f t="shared" si="773"/>
        <v>25242674</v>
      </c>
      <c r="E2618" s="109">
        <f t="shared" si="773"/>
        <v>304220</v>
      </c>
      <c r="F2618" s="109">
        <f t="shared" si="773"/>
        <v>25546894</v>
      </c>
    </row>
    <row r="2619" spans="1:6" ht="12" customHeight="1" x14ac:dyDescent="0.3">
      <c r="A2619" s="56"/>
      <c r="B2619" s="60">
        <v>2100</v>
      </c>
      <c r="C2619" s="61" t="s">
        <v>77</v>
      </c>
      <c r="D2619" s="108">
        <f>D60+D332+D502+D910+D1149+D1357+D1493+D1833+D2381</f>
        <v>388480</v>
      </c>
      <c r="E2619" s="108">
        <f>E60+E332+E502+E910+E1149+E1357+E1493+E1833+E2381</f>
        <v>30296</v>
      </c>
      <c r="F2619" s="108">
        <f t="shared" si="773"/>
        <v>418776</v>
      </c>
    </row>
    <row r="2620" spans="1:6" ht="12" customHeight="1" x14ac:dyDescent="0.3">
      <c r="A2620" s="56"/>
      <c r="B2620" s="60">
        <v>2200</v>
      </c>
      <c r="C2620" s="61" t="s">
        <v>78</v>
      </c>
      <c r="D2620" s="108">
        <f t="shared" ref="D2620:F2635" si="774">D61+D333+D503+D911+D1150+D1358+D1494+D1834+D2382</f>
        <v>17891326</v>
      </c>
      <c r="E2620" s="108">
        <f t="shared" si="773"/>
        <v>37254</v>
      </c>
      <c r="F2620" s="108">
        <f t="shared" si="773"/>
        <v>17928580</v>
      </c>
    </row>
    <row r="2621" spans="1:6" ht="12" customHeight="1" x14ac:dyDescent="0.3">
      <c r="A2621" s="56"/>
      <c r="B2621" s="60">
        <v>2300</v>
      </c>
      <c r="C2621" s="61" t="s">
        <v>79</v>
      </c>
      <c r="D2621" s="108">
        <f t="shared" si="774"/>
        <v>6566710</v>
      </c>
      <c r="E2621" s="108">
        <f t="shared" si="773"/>
        <v>233999</v>
      </c>
      <c r="F2621" s="108">
        <f t="shared" si="773"/>
        <v>6800709</v>
      </c>
    </row>
    <row r="2622" spans="1:6" ht="12" customHeight="1" x14ac:dyDescent="0.3">
      <c r="A2622" s="56"/>
      <c r="B2622" s="60">
        <v>2400</v>
      </c>
      <c r="C2622" s="61" t="s">
        <v>80</v>
      </c>
      <c r="D2622" s="108">
        <f t="shared" si="774"/>
        <v>33957</v>
      </c>
      <c r="E2622" s="108">
        <f t="shared" si="773"/>
        <v>88</v>
      </c>
      <c r="F2622" s="108">
        <f t="shared" si="773"/>
        <v>34045</v>
      </c>
    </row>
    <row r="2623" spans="1:6" ht="12" customHeight="1" x14ac:dyDescent="0.3">
      <c r="A2623" s="56"/>
      <c r="B2623" s="60">
        <v>2500</v>
      </c>
      <c r="C2623" s="61" t="s">
        <v>81</v>
      </c>
      <c r="D2623" s="108">
        <f t="shared" si="774"/>
        <v>362201</v>
      </c>
      <c r="E2623" s="108">
        <f t="shared" si="773"/>
        <v>2583</v>
      </c>
      <c r="F2623" s="108">
        <f t="shared" si="773"/>
        <v>364784</v>
      </c>
    </row>
    <row r="2624" spans="1:6" ht="12" customHeight="1" x14ac:dyDescent="0.3">
      <c r="A2624" s="56"/>
      <c r="B2624" s="17">
        <v>3000</v>
      </c>
      <c r="C2624" s="63" t="s">
        <v>82</v>
      </c>
      <c r="D2624" s="109">
        <f t="shared" si="774"/>
        <v>4344849</v>
      </c>
      <c r="E2624" s="109">
        <f t="shared" si="773"/>
        <v>44323</v>
      </c>
      <c r="F2624" s="109">
        <f t="shared" si="773"/>
        <v>4389172</v>
      </c>
    </row>
    <row r="2625" spans="1:6" ht="12" customHeight="1" x14ac:dyDescent="0.3">
      <c r="A2625" s="56"/>
      <c r="B2625" s="60">
        <v>3200</v>
      </c>
      <c r="C2625" s="61" t="s">
        <v>83</v>
      </c>
      <c r="D2625" s="108">
        <f t="shared" si="774"/>
        <v>3803558</v>
      </c>
      <c r="E2625" s="108">
        <f t="shared" si="773"/>
        <v>44323</v>
      </c>
      <c r="F2625" s="108">
        <f t="shared" si="773"/>
        <v>3847881</v>
      </c>
    </row>
    <row r="2626" spans="1:6" ht="12" customHeight="1" x14ac:dyDescent="0.3">
      <c r="A2626" s="56"/>
      <c r="B2626" s="60">
        <v>3300</v>
      </c>
      <c r="C2626" s="61" t="s">
        <v>84</v>
      </c>
      <c r="D2626" s="108">
        <f t="shared" si="774"/>
        <v>541291</v>
      </c>
      <c r="E2626" s="108">
        <f t="shared" si="773"/>
        <v>0</v>
      </c>
      <c r="F2626" s="108">
        <f t="shared" si="773"/>
        <v>541291</v>
      </c>
    </row>
    <row r="2627" spans="1:6" ht="12" customHeight="1" x14ac:dyDescent="0.3">
      <c r="A2627" s="56"/>
      <c r="B2627" s="17">
        <v>4000</v>
      </c>
      <c r="C2627" s="64" t="s">
        <v>85</v>
      </c>
      <c r="D2627" s="109">
        <f t="shared" si="774"/>
        <v>2293471</v>
      </c>
      <c r="E2627" s="109">
        <f t="shared" si="773"/>
        <v>-23640</v>
      </c>
      <c r="F2627" s="109">
        <f t="shared" si="773"/>
        <v>2269831</v>
      </c>
    </row>
    <row r="2628" spans="1:6" ht="12" hidden="1" customHeight="1" outlineLevel="1" x14ac:dyDescent="0.3">
      <c r="A2628" s="56"/>
      <c r="B2628" s="60">
        <v>4200</v>
      </c>
      <c r="C2628" s="65" t="s">
        <v>86</v>
      </c>
      <c r="D2628" s="108">
        <f t="shared" si="774"/>
        <v>0</v>
      </c>
      <c r="E2628" s="108">
        <f t="shared" si="773"/>
        <v>0</v>
      </c>
      <c r="F2628" s="108">
        <f t="shared" si="773"/>
        <v>0</v>
      </c>
    </row>
    <row r="2629" spans="1:6" ht="12" customHeight="1" collapsed="1" x14ac:dyDescent="0.3">
      <c r="A2629" s="56"/>
      <c r="B2629" s="60">
        <v>4300</v>
      </c>
      <c r="C2629" s="65" t="s">
        <v>87</v>
      </c>
      <c r="D2629" s="108">
        <f t="shared" si="774"/>
        <v>2293471</v>
      </c>
      <c r="E2629" s="108">
        <f t="shared" si="773"/>
        <v>-23640</v>
      </c>
      <c r="F2629" s="108">
        <f t="shared" si="773"/>
        <v>2269831</v>
      </c>
    </row>
    <row r="2630" spans="1:6" ht="12" customHeight="1" x14ac:dyDescent="0.3">
      <c r="A2630" s="56"/>
      <c r="B2630" s="17">
        <v>5000</v>
      </c>
      <c r="C2630" s="18" t="s">
        <v>88</v>
      </c>
      <c r="D2630" s="109">
        <f t="shared" si="774"/>
        <v>19152477</v>
      </c>
      <c r="E2630" s="109">
        <f t="shared" si="773"/>
        <v>-197065</v>
      </c>
      <c r="F2630" s="109">
        <f>F71+F343+F513+F921+F1160+F1368+F1504+F1844+F2392</f>
        <v>18955412</v>
      </c>
    </row>
    <row r="2631" spans="1:6" ht="12" customHeight="1" x14ac:dyDescent="0.3">
      <c r="A2631" s="56"/>
      <c r="B2631" s="60">
        <v>5100</v>
      </c>
      <c r="C2631" s="66" t="s">
        <v>89</v>
      </c>
      <c r="D2631" s="108">
        <f t="shared" si="774"/>
        <v>254874</v>
      </c>
      <c r="E2631" s="108">
        <f t="shared" si="774"/>
        <v>-2228</v>
      </c>
      <c r="F2631" s="108">
        <f t="shared" si="774"/>
        <v>252646</v>
      </c>
    </row>
    <row r="2632" spans="1:6" ht="12" customHeight="1" x14ac:dyDescent="0.3">
      <c r="A2632" s="56"/>
      <c r="B2632" s="60">
        <v>5200</v>
      </c>
      <c r="C2632" s="66" t="s">
        <v>90</v>
      </c>
      <c r="D2632" s="108">
        <f>D73+D345+D515+D923+D1162+D1370+D1506+D1846+D2394</f>
        <v>18897603</v>
      </c>
      <c r="E2632" s="108">
        <f>E73+E345+E515+E923+E1162+E1370+E1506+E1846+E2394</f>
        <v>-194837</v>
      </c>
      <c r="F2632" s="108">
        <f>F73+F345+F515+F923+F1162+F1370+F1506+F1846+F2394</f>
        <v>18702766</v>
      </c>
    </row>
    <row r="2633" spans="1:6" ht="12" hidden="1" customHeight="1" outlineLevel="1" x14ac:dyDescent="0.3">
      <c r="A2633" s="56"/>
      <c r="B2633" s="60">
        <v>5300</v>
      </c>
      <c r="C2633" s="67" t="s">
        <v>91</v>
      </c>
      <c r="D2633" s="108">
        <f t="shared" ref="D2633:F2642" si="775">D74+D346+D516+D924+D1163+D1371+D1507+D1847+D2395</f>
        <v>0</v>
      </c>
      <c r="E2633" s="108">
        <f t="shared" si="774"/>
        <v>0</v>
      </c>
      <c r="F2633" s="108">
        <f t="shared" si="774"/>
        <v>0</v>
      </c>
    </row>
    <row r="2634" spans="1:6" ht="12" customHeight="1" collapsed="1" x14ac:dyDescent="0.3">
      <c r="A2634" s="56"/>
      <c r="B2634" s="17">
        <v>6000</v>
      </c>
      <c r="C2634" s="18" t="s">
        <v>92</v>
      </c>
      <c r="D2634" s="109">
        <f t="shared" si="775"/>
        <v>5608010</v>
      </c>
      <c r="E2634" s="109">
        <f t="shared" si="774"/>
        <v>9890</v>
      </c>
      <c r="F2634" s="109">
        <f t="shared" si="774"/>
        <v>5617900</v>
      </c>
    </row>
    <row r="2635" spans="1:6" ht="12" customHeight="1" x14ac:dyDescent="0.3">
      <c r="A2635" s="56"/>
      <c r="B2635" s="60">
        <v>6200</v>
      </c>
      <c r="C2635" s="66" t="s">
        <v>93</v>
      </c>
      <c r="D2635" s="108">
        <f t="shared" si="775"/>
        <v>1274594</v>
      </c>
      <c r="E2635" s="108">
        <f t="shared" si="774"/>
        <v>-2000</v>
      </c>
      <c r="F2635" s="108">
        <f t="shared" si="774"/>
        <v>1272594</v>
      </c>
    </row>
    <row r="2636" spans="1:6" ht="12" customHeight="1" x14ac:dyDescent="0.3">
      <c r="A2636" s="56"/>
      <c r="B2636" s="60">
        <v>6300</v>
      </c>
      <c r="C2636" s="66" t="s">
        <v>94</v>
      </c>
      <c r="D2636" s="108">
        <f t="shared" si="775"/>
        <v>976963</v>
      </c>
      <c r="E2636" s="108">
        <f t="shared" si="775"/>
        <v>2000</v>
      </c>
      <c r="F2636" s="108">
        <f t="shared" si="775"/>
        <v>978963</v>
      </c>
    </row>
    <row r="2637" spans="1:6" ht="12" customHeight="1" x14ac:dyDescent="0.3">
      <c r="A2637" s="56"/>
      <c r="B2637" s="60">
        <v>6400</v>
      </c>
      <c r="C2637" s="66" t="s">
        <v>95</v>
      </c>
      <c r="D2637" s="108">
        <f t="shared" si="775"/>
        <v>3356453</v>
      </c>
      <c r="E2637" s="108">
        <f t="shared" si="775"/>
        <v>9890</v>
      </c>
      <c r="F2637" s="108">
        <f t="shared" si="775"/>
        <v>3366343</v>
      </c>
    </row>
    <row r="2638" spans="1:6" ht="12" customHeight="1" x14ac:dyDescent="0.3">
      <c r="A2638" s="56"/>
      <c r="B2638" s="60">
        <v>6500</v>
      </c>
      <c r="C2638" s="67" t="s">
        <v>96</v>
      </c>
      <c r="D2638" s="108">
        <f t="shared" si="775"/>
        <v>0</v>
      </c>
      <c r="E2638" s="108">
        <f t="shared" si="775"/>
        <v>0</v>
      </c>
      <c r="F2638" s="108">
        <f t="shared" si="775"/>
        <v>0</v>
      </c>
    </row>
    <row r="2639" spans="1:6" ht="12" customHeight="1" x14ac:dyDescent="0.3">
      <c r="A2639" s="56"/>
      <c r="B2639" s="17">
        <v>7000</v>
      </c>
      <c r="C2639" s="18" t="s">
        <v>97</v>
      </c>
      <c r="D2639" s="109">
        <f t="shared" si="775"/>
        <v>506752</v>
      </c>
      <c r="E2639" s="109">
        <f t="shared" si="775"/>
        <v>9520</v>
      </c>
      <c r="F2639" s="109">
        <f t="shared" si="775"/>
        <v>516272</v>
      </c>
    </row>
    <row r="2640" spans="1:6" ht="12" customHeight="1" x14ac:dyDescent="0.3">
      <c r="A2640" s="56"/>
      <c r="B2640" s="68">
        <v>7200</v>
      </c>
      <c r="C2640" s="69" t="s">
        <v>98</v>
      </c>
      <c r="D2640" s="108">
        <f t="shared" si="775"/>
        <v>506752</v>
      </c>
      <c r="E2640" s="108">
        <f t="shared" si="775"/>
        <v>9520</v>
      </c>
      <c r="F2640" s="108">
        <f t="shared" si="775"/>
        <v>516272</v>
      </c>
    </row>
    <row r="2641" spans="1:6" ht="12" hidden="1" customHeight="1" outlineLevel="1" x14ac:dyDescent="0.3">
      <c r="A2641" s="56"/>
      <c r="B2641" s="68">
        <v>7500</v>
      </c>
      <c r="C2641" s="69" t="s">
        <v>99</v>
      </c>
      <c r="D2641" s="108">
        <f t="shared" si="775"/>
        <v>0</v>
      </c>
      <c r="E2641" s="108">
        <f t="shared" si="775"/>
        <v>0</v>
      </c>
      <c r="F2641" s="108">
        <f t="shared" si="775"/>
        <v>0</v>
      </c>
    </row>
    <row r="2642" spans="1:6" ht="12" hidden="1" customHeight="1" outlineLevel="1" x14ac:dyDescent="0.3">
      <c r="A2642" s="56"/>
      <c r="B2642" s="68">
        <v>7700</v>
      </c>
      <c r="C2642" s="69" t="s">
        <v>100</v>
      </c>
      <c r="D2642" s="108">
        <f t="shared" si="775"/>
        <v>0</v>
      </c>
      <c r="E2642" s="108">
        <f t="shared" si="775"/>
        <v>0</v>
      </c>
      <c r="F2642" s="108">
        <f t="shared" si="775"/>
        <v>0</v>
      </c>
    </row>
    <row r="2643" spans="1:6" ht="12" hidden="1" customHeight="1" outlineLevel="1" x14ac:dyDescent="0.3">
      <c r="A2643" s="56"/>
      <c r="B2643" s="70">
        <v>8000</v>
      </c>
      <c r="C2643" s="71" t="s">
        <v>101</v>
      </c>
      <c r="D2643" s="109">
        <f t="shared" ref="D2643:F2643" si="776">D84+D356+D526+D935+D1173+D1381+D1517+D1857+D2405</f>
        <v>0</v>
      </c>
      <c r="E2643" s="109">
        <f t="shared" si="776"/>
        <v>0</v>
      </c>
      <c r="F2643" s="109">
        <f t="shared" si="776"/>
        <v>0</v>
      </c>
    </row>
    <row r="2644" spans="1:6" ht="12" hidden="1" customHeight="1" outlineLevel="1" x14ac:dyDescent="0.3">
      <c r="A2644" s="56"/>
      <c r="B2644" s="72">
        <v>8100</v>
      </c>
      <c r="C2644" s="73" t="s">
        <v>102</v>
      </c>
      <c r="D2644" s="108">
        <f t="shared" ref="D2644:F2646" si="777">D85+D357+D527+D935+D1174+D1382+D1518+D1858+D2406</f>
        <v>0</v>
      </c>
      <c r="E2644" s="108">
        <f t="shared" si="777"/>
        <v>0</v>
      </c>
      <c r="F2644" s="108">
        <f t="shared" si="777"/>
        <v>0</v>
      </c>
    </row>
    <row r="2645" spans="1:6" ht="12" hidden="1" customHeight="1" outlineLevel="1" x14ac:dyDescent="0.3">
      <c r="A2645" s="56"/>
      <c r="B2645" s="72">
        <v>8600</v>
      </c>
      <c r="C2645" s="73" t="s">
        <v>103</v>
      </c>
      <c r="D2645" s="108">
        <f t="shared" si="777"/>
        <v>0</v>
      </c>
      <c r="E2645" s="108">
        <f t="shared" si="777"/>
        <v>0</v>
      </c>
      <c r="F2645" s="108">
        <f t="shared" si="777"/>
        <v>0</v>
      </c>
    </row>
    <row r="2646" spans="1:6" ht="12" hidden="1" customHeight="1" outlineLevel="1" x14ac:dyDescent="0.3">
      <c r="A2646" s="56"/>
      <c r="B2646" s="72">
        <v>8900</v>
      </c>
      <c r="C2646" s="73" t="s">
        <v>104</v>
      </c>
      <c r="D2646" s="108">
        <f t="shared" si="777"/>
        <v>0</v>
      </c>
      <c r="E2646" s="108">
        <f t="shared" si="777"/>
        <v>0</v>
      </c>
      <c r="F2646" s="108">
        <f t="shared" si="777"/>
        <v>0</v>
      </c>
    </row>
    <row r="2647" spans="1:6" ht="12" customHeight="1" collapsed="1" x14ac:dyDescent="0.3">
      <c r="A2647" s="56"/>
      <c r="B2647" s="99">
        <v>9000</v>
      </c>
      <c r="C2647" s="100" t="s">
        <v>170</v>
      </c>
      <c r="D2647" s="109">
        <f t="shared" ref="D2647:F2647" si="778">D2648</f>
        <v>0</v>
      </c>
      <c r="E2647" s="109">
        <f t="shared" si="778"/>
        <v>0</v>
      </c>
      <c r="F2647" s="109">
        <f t="shared" si="778"/>
        <v>0</v>
      </c>
    </row>
    <row r="2648" spans="1:6" ht="12" customHeight="1" x14ac:dyDescent="0.3">
      <c r="A2648" s="56"/>
      <c r="B2648" s="72">
        <v>9200</v>
      </c>
      <c r="C2648" s="73" t="s">
        <v>171</v>
      </c>
      <c r="D2648" s="108">
        <f t="shared" ref="D2648:F2648" si="779">+D1178+D1861</f>
        <v>0</v>
      </c>
      <c r="E2648" s="108">
        <f t="shared" si="779"/>
        <v>0</v>
      </c>
      <c r="F2648" s="108">
        <f t="shared" si="779"/>
        <v>0</v>
      </c>
    </row>
    <row r="2649" spans="1:6" ht="17.100000000000001" customHeight="1" x14ac:dyDescent="0.3">
      <c r="A2649" s="105"/>
      <c r="B2649" s="110"/>
      <c r="C2649" s="107" t="s">
        <v>249</v>
      </c>
      <c r="D2649" s="111">
        <f t="shared" ref="D2649:F2649" si="780">D2650+D2653+D2656</f>
        <v>1286250</v>
      </c>
      <c r="E2649" s="111">
        <f t="shared" si="780"/>
        <v>-233833</v>
      </c>
      <c r="F2649" s="111">
        <f t="shared" si="780"/>
        <v>1052417</v>
      </c>
    </row>
    <row r="2650" spans="1:6" ht="12" customHeight="1" x14ac:dyDescent="0.3">
      <c r="A2650" s="56"/>
      <c r="B2650" s="17">
        <v>9700</v>
      </c>
      <c r="C2650" s="18" t="s">
        <v>250</v>
      </c>
      <c r="D2650" s="19">
        <f t="shared" ref="D2650:F2650" si="781">SUM(D2651:D2652)</f>
        <v>1028085</v>
      </c>
      <c r="E2650" s="19">
        <f t="shared" si="781"/>
        <v>-237049</v>
      </c>
      <c r="F2650" s="19">
        <f t="shared" si="781"/>
        <v>791036</v>
      </c>
    </row>
    <row r="2651" spans="1:6" ht="12" customHeight="1" x14ac:dyDescent="0.3">
      <c r="A2651" s="56"/>
      <c r="B2651" s="112" t="s">
        <v>251</v>
      </c>
      <c r="C2651" s="113" t="s">
        <v>252</v>
      </c>
      <c r="D2651" s="114">
        <v>-5817204</v>
      </c>
      <c r="E2651" s="114">
        <v>-210154</v>
      </c>
      <c r="F2651" s="114">
        <f>D2651+E2651</f>
        <v>-6027358</v>
      </c>
    </row>
    <row r="2652" spans="1:6" ht="12" customHeight="1" x14ac:dyDescent="0.3">
      <c r="A2652" s="56"/>
      <c r="B2652" s="112" t="s">
        <v>253</v>
      </c>
      <c r="C2652" s="113" t="s">
        <v>254</v>
      </c>
      <c r="D2652" s="114">
        <v>6845289</v>
      </c>
      <c r="E2652" s="114">
        <v>-26895</v>
      </c>
      <c r="F2652" s="114">
        <f>D2652+E2652</f>
        <v>6818394</v>
      </c>
    </row>
    <row r="2653" spans="1:6" ht="12" hidden="1" customHeight="1" outlineLevel="1" x14ac:dyDescent="0.3">
      <c r="A2653" s="115"/>
      <c r="B2653" s="17">
        <v>9800</v>
      </c>
      <c r="C2653" s="18" t="s">
        <v>255</v>
      </c>
      <c r="D2653" s="19">
        <f t="shared" ref="D2653:F2653" si="782">SUM(D2654:D2655)</f>
        <v>0</v>
      </c>
      <c r="E2653" s="19">
        <f t="shared" si="782"/>
        <v>0</v>
      </c>
      <c r="F2653" s="19">
        <f t="shared" si="782"/>
        <v>0</v>
      </c>
    </row>
    <row r="2654" spans="1:6" ht="12" hidden="1" customHeight="1" outlineLevel="1" x14ac:dyDescent="0.3">
      <c r="A2654" s="115"/>
      <c r="B2654" s="116">
        <v>9810</v>
      </c>
      <c r="C2654" s="22" t="s">
        <v>256</v>
      </c>
      <c r="D2654" s="114"/>
      <c r="E2654" s="114"/>
      <c r="F2654" s="114"/>
    </row>
    <row r="2655" spans="1:6" ht="12" hidden="1" customHeight="1" outlineLevel="1" x14ac:dyDescent="0.3">
      <c r="A2655" s="115"/>
      <c r="B2655" s="116">
        <v>9820</v>
      </c>
      <c r="C2655" s="22" t="s">
        <v>257</v>
      </c>
      <c r="D2655" s="114"/>
      <c r="E2655" s="114"/>
      <c r="F2655" s="114"/>
    </row>
    <row r="2656" spans="1:6" ht="12" customHeight="1" collapsed="1" x14ac:dyDescent="0.3">
      <c r="A2656" s="115"/>
      <c r="B2656" s="17">
        <v>9900</v>
      </c>
      <c r="C2656" s="18" t="s">
        <v>258</v>
      </c>
      <c r="D2656" s="19">
        <f t="shared" ref="D2656:F2656" si="783">SUM(D2657:D2659)</f>
        <v>258165</v>
      </c>
      <c r="E2656" s="19">
        <f t="shared" si="783"/>
        <v>3216</v>
      </c>
      <c r="F2656" s="19">
        <f t="shared" si="783"/>
        <v>261381</v>
      </c>
    </row>
    <row r="2657" spans="1:6" ht="12" customHeight="1" x14ac:dyDescent="0.3">
      <c r="A2657" s="115"/>
      <c r="B2657" s="112" t="s">
        <v>259</v>
      </c>
      <c r="C2657" s="22" t="s">
        <v>260</v>
      </c>
      <c r="D2657" s="114">
        <v>258165</v>
      </c>
      <c r="E2657" s="114">
        <v>3216</v>
      </c>
      <c r="F2657" s="114">
        <f>D2657+E2657</f>
        <v>261381</v>
      </c>
    </row>
    <row r="2658" spans="1:6" ht="12" hidden="1" customHeight="1" outlineLevel="1" x14ac:dyDescent="0.3">
      <c r="A2658" s="115"/>
      <c r="B2658" s="116">
        <v>9930</v>
      </c>
      <c r="C2658" s="37" t="s">
        <v>261</v>
      </c>
      <c r="D2658" s="114"/>
      <c r="E2658" s="114"/>
      <c r="F2658" s="114"/>
    </row>
    <row r="2659" spans="1:6" ht="12" hidden="1" customHeight="1" outlineLevel="1" x14ac:dyDescent="0.3">
      <c r="A2659" s="115"/>
      <c r="B2659" s="117">
        <v>9950</v>
      </c>
      <c r="C2659" s="22" t="s">
        <v>262</v>
      </c>
      <c r="D2659" s="114"/>
      <c r="E2659" s="114"/>
      <c r="F2659" s="114"/>
    </row>
    <row r="2660" spans="1:6" ht="17.100000000000001" customHeight="1" collapsed="1" x14ac:dyDescent="0.3">
      <c r="A2660" s="118"/>
      <c r="B2660" s="119"/>
      <c r="C2660" s="120" t="s">
        <v>263</v>
      </c>
      <c r="D2660" s="121">
        <f t="shared" ref="D2660:F2660" si="784">D53+D2649</f>
        <v>127311499</v>
      </c>
      <c r="E2660" s="121">
        <f t="shared" si="784"/>
        <v>12061</v>
      </c>
      <c r="F2660" s="121">
        <f t="shared" si="784"/>
        <v>127323560</v>
      </c>
    </row>
    <row r="2661" spans="1:6" ht="12.75" customHeight="1" x14ac:dyDescent="0.3">
      <c r="A2661" s="122"/>
      <c r="B2661" s="123"/>
      <c r="C2661" s="124" t="s">
        <v>264</v>
      </c>
      <c r="D2661" s="125">
        <v>8844636</v>
      </c>
      <c r="E2661" s="125"/>
      <c r="F2661" s="125">
        <f>D2661+E2661</f>
        <v>8844636</v>
      </c>
    </row>
    <row r="2662" spans="1:6" ht="12.75" customHeight="1" x14ac:dyDescent="0.3">
      <c r="A2662" s="126"/>
      <c r="B2662" s="127"/>
      <c r="C2662" s="128" t="s">
        <v>265</v>
      </c>
      <c r="D2662" s="129">
        <f t="shared" ref="D2662:F2662" si="785">D2661+D12-D2660</f>
        <v>14384</v>
      </c>
      <c r="E2662" s="129">
        <f t="shared" si="785"/>
        <v>29533</v>
      </c>
      <c r="F2662" s="129">
        <f t="shared" si="785"/>
        <v>43917</v>
      </c>
    </row>
    <row r="2663" spans="1:6" x14ac:dyDescent="0.3">
      <c r="A2663" s="130"/>
      <c r="B2663" s="130"/>
      <c r="C2663" s="131"/>
      <c r="D2663" s="132"/>
      <c r="E2663" s="132"/>
      <c r="F2663" s="132"/>
    </row>
    <row r="2664" spans="1:6" x14ac:dyDescent="0.3">
      <c r="A2664" s="130"/>
      <c r="B2664" s="130"/>
      <c r="C2664" s="131"/>
      <c r="D2664" s="132"/>
      <c r="E2664" s="132"/>
      <c r="F2664" s="132"/>
    </row>
    <row r="2665" spans="1:6" x14ac:dyDescent="0.3">
      <c r="A2665" s="130"/>
      <c r="B2665" s="130"/>
      <c r="C2665" s="131"/>
      <c r="D2665" s="132"/>
      <c r="E2665" s="132"/>
      <c r="F2665" s="132"/>
    </row>
    <row r="2666" spans="1:6" x14ac:dyDescent="0.3">
      <c r="A2666" s="130"/>
      <c r="B2666" s="130"/>
      <c r="C2666" s="131"/>
      <c r="D2666" s="132"/>
      <c r="E2666" s="132"/>
      <c r="F2666" s="132"/>
    </row>
    <row r="2667" spans="1:6" x14ac:dyDescent="0.3">
      <c r="A2667" s="130"/>
      <c r="B2667" s="130"/>
      <c r="C2667" s="131"/>
      <c r="D2667" s="132"/>
      <c r="E2667" s="132"/>
      <c r="F2667" s="132"/>
    </row>
    <row r="2668" spans="1:6" x14ac:dyDescent="0.3">
      <c r="A2668" s="130"/>
      <c r="B2668" s="130"/>
      <c r="C2668" s="131"/>
      <c r="D2668" s="132"/>
      <c r="E2668" s="132"/>
      <c r="F2668" s="132"/>
    </row>
    <row r="2669" spans="1:6" x14ac:dyDescent="0.3">
      <c r="A2669" s="130"/>
      <c r="B2669" s="130"/>
      <c r="C2669" s="131"/>
      <c r="D2669" s="132"/>
      <c r="E2669" s="132"/>
      <c r="F2669" s="132"/>
    </row>
    <row r="2670" spans="1:6" x14ac:dyDescent="0.3">
      <c r="A2670" s="130"/>
      <c r="B2670" s="130"/>
      <c r="C2670" s="131"/>
      <c r="D2670" s="132"/>
      <c r="E2670" s="132"/>
      <c r="F2670" s="132"/>
    </row>
    <row r="2671" spans="1:6" x14ac:dyDescent="0.3">
      <c r="A2671" s="130"/>
      <c r="B2671" s="130"/>
      <c r="C2671" s="131"/>
      <c r="D2671" s="132"/>
      <c r="E2671" s="132"/>
      <c r="F2671" s="132"/>
    </row>
    <row r="2672" spans="1:6" x14ac:dyDescent="0.3">
      <c r="A2672" s="130"/>
      <c r="B2672" s="130"/>
      <c r="C2672" s="131"/>
      <c r="D2672" s="132"/>
      <c r="E2672" s="132"/>
      <c r="F2672" s="132"/>
    </row>
    <row r="2673" spans="1:6" x14ac:dyDescent="0.3">
      <c r="A2673" s="130"/>
      <c r="B2673" s="130"/>
      <c r="C2673" s="131"/>
      <c r="D2673" s="132"/>
      <c r="E2673" s="132"/>
      <c r="F2673" s="132"/>
    </row>
    <row r="2674" spans="1:6" x14ac:dyDescent="0.3">
      <c r="C2674" s="131"/>
      <c r="D2674" s="132"/>
      <c r="E2674" s="132"/>
      <c r="F2674" s="132"/>
    </row>
    <row r="2675" spans="1:6" x14ac:dyDescent="0.3">
      <c r="C2675" s="131"/>
      <c r="D2675" s="132"/>
      <c r="E2675" s="132"/>
      <c r="F2675" s="132"/>
    </row>
    <row r="2676" spans="1:6" x14ac:dyDescent="0.3">
      <c r="C2676" s="131"/>
      <c r="D2676" s="132"/>
      <c r="E2676" s="132"/>
      <c r="F2676" s="132"/>
    </row>
    <row r="2677" spans="1:6" x14ac:dyDescent="0.3">
      <c r="C2677" s="131"/>
      <c r="D2677" s="132"/>
      <c r="E2677" s="132"/>
      <c r="F2677" s="132"/>
    </row>
    <row r="2678" spans="1:6" x14ac:dyDescent="0.3">
      <c r="C2678" s="131"/>
      <c r="D2678" s="132"/>
      <c r="E2678" s="132"/>
      <c r="F2678" s="132"/>
    </row>
  </sheetData>
  <mergeCells count="3">
    <mergeCell ref="A6:D6"/>
    <mergeCell ref="A7:D7"/>
    <mergeCell ref="C3:F3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Sanita Djadela</cp:lastModifiedBy>
  <cp:lastPrinted>2026-04-23T11:45:54Z</cp:lastPrinted>
  <dcterms:created xsi:type="dcterms:W3CDTF">2026-04-22T17:07:29Z</dcterms:created>
  <dcterms:modified xsi:type="dcterms:W3CDTF">2026-05-06T06:15:26Z</dcterms:modified>
</cp:coreProperties>
</file>