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105" yWindow="-105" windowWidth="23250" windowHeight="12450"/>
  </bookViews>
  <sheets>
    <sheet name="SAI" sheetId="1" r:id="rId1"/>
    <sheet name="Aabuli" sheetId="6" state="hidden" r:id="rId2"/>
    <sheet name="Aabuli (30)" sheetId="9" state="hidden" r:id="rId3"/>
  </sheets>
  <definedNames>
    <definedName name="_xlnm._FilterDatabase" localSheetId="1" hidden="1">Aabuli!$B$11:$G$163</definedName>
    <definedName name="_xlnm._FilterDatabase" localSheetId="2" hidden="1">'Aabuli (30)'!$B$12:$O$164</definedName>
    <definedName name="_xlnm.Print_Area" localSheetId="0">SAI!$A$1:$N$86</definedName>
    <definedName name="_xlnm.Print_Titles" localSheetId="0">SAI!$10:$12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72" i="1" l="1"/>
  <c r="J39" i="9"/>
  <c r="J34" i="9"/>
  <c r="J29" i="9"/>
  <c r="J24" i="9"/>
  <c r="J19" i="9"/>
  <c r="J14" i="9"/>
  <c r="H74" i="1" l="1"/>
  <c r="H82" i="1" s="1"/>
  <c r="H84" i="1" s="1"/>
  <c r="I74" i="1"/>
  <c r="I82" i="1" s="1"/>
  <c r="I84" i="1" s="1"/>
  <c r="J74" i="1"/>
  <c r="J82" i="1" s="1"/>
  <c r="J84" i="1" s="1"/>
  <c r="K74" i="1"/>
  <c r="K82" i="1" s="1"/>
  <c r="K84" i="1" s="1"/>
  <c r="L74" i="1"/>
  <c r="L82" i="1" s="1"/>
  <c r="L84" i="1" s="1"/>
  <c r="M74" i="1"/>
  <c r="M82" i="1" s="1"/>
  <c r="G74" i="1"/>
  <c r="G82" i="1" s="1"/>
  <c r="G84" i="1" s="1"/>
  <c r="H44" i="6"/>
  <c r="H39" i="6"/>
  <c r="H34" i="6"/>
  <c r="H29" i="6"/>
  <c r="H24" i="6"/>
  <c r="H19" i="6"/>
  <c r="H14" i="6"/>
  <c r="N70" i="1"/>
  <c r="N68" i="1"/>
  <c r="N69" i="1"/>
  <c r="N71" i="1"/>
  <c r="N73" i="1"/>
  <c r="N78" i="1"/>
  <c r="N77" i="1"/>
  <c r="N15" i="1"/>
  <c r="N16" i="1"/>
  <c r="N17" i="1"/>
  <c r="N18" i="1"/>
  <c r="N19" i="1"/>
  <c r="N20" i="1"/>
  <c r="N21" i="1"/>
  <c r="N22" i="1"/>
  <c r="N23" i="1"/>
  <c r="N24" i="1"/>
  <c r="N25" i="1"/>
  <c r="N26" i="1"/>
  <c r="N27" i="1"/>
  <c r="N28" i="1"/>
  <c r="N29" i="1"/>
  <c r="N30" i="1"/>
  <c r="N31" i="1"/>
  <c r="N32" i="1"/>
  <c r="N33" i="1"/>
  <c r="N34" i="1"/>
  <c r="N35" i="1"/>
  <c r="N36" i="1"/>
  <c r="N37" i="1"/>
  <c r="N38" i="1"/>
  <c r="N39" i="1"/>
  <c r="N40" i="1"/>
  <c r="N41" i="1"/>
  <c r="N42" i="1"/>
  <c r="N43" i="1"/>
  <c r="N44" i="1"/>
  <c r="N45" i="1"/>
  <c r="N46" i="1"/>
  <c r="N47" i="1"/>
  <c r="N48" i="1"/>
  <c r="N49" i="1"/>
  <c r="N50" i="1"/>
  <c r="N51" i="1"/>
  <c r="N52" i="1"/>
  <c r="N53" i="1"/>
  <c r="N54" i="1"/>
  <c r="N55" i="1"/>
  <c r="N56" i="1"/>
  <c r="N57" i="1"/>
  <c r="N58" i="1"/>
  <c r="N59" i="1"/>
  <c r="N60" i="1"/>
  <c r="N61" i="1"/>
  <c r="N62" i="1"/>
  <c r="N63" i="1"/>
  <c r="N64" i="1"/>
  <c r="N65" i="1"/>
  <c r="N66" i="1"/>
  <c r="N67" i="1"/>
  <c r="N74" i="1" l="1"/>
  <c r="N82" i="1" s="1"/>
</calcChain>
</file>

<file path=xl/sharedStrings.xml><?xml version="1.0" encoding="utf-8"?>
<sst xmlns="http://schemas.openxmlformats.org/spreadsheetml/2006/main" count="487" uniqueCount="213">
  <si>
    <t>Pārskats par saistību apmēru</t>
  </si>
  <si>
    <t>x</t>
  </si>
  <si>
    <t>Kods</t>
  </si>
  <si>
    <t>Līguma Nr.</t>
  </si>
  <si>
    <t>Aizdevējs</t>
  </si>
  <si>
    <t>Institucionālā sektora klasifikācijas kods</t>
  </si>
  <si>
    <t>Mērķis</t>
  </si>
  <si>
    <t>Līguma noslēgšanas datums</t>
  </si>
  <si>
    <t>turpmākajos gados</t>
  </si>
  <si>
    <t>A</t>
  </si>
  <si>
    <t>B</t>
  </si>
  <si>
    <t>C</t>
  </si>
  <si>
    <t>D</t>
  </si>
  <si>
    <t>E</t>
  </si>
  <si>
    <t>F</t>
  </si>
  <si>
    <t>Aizņēmumi no Valsts kases</t>
  </si>
  <si>
    <t>AIZN.VK</t>
  </si>
  <si>
    <t>A2/1/09/460</t>
  </si>
  <si>
    <t>Valsts kase</t>
  </si>
  <si>
    <t>S130100</t>
  </si>
  <si>
    <t>20.03.2013</t>
  </si>
  <si>
    <t>A2/1/13/75</t>
  </si>
  <si>
    <t>Ķekavas sākumskolas 3B korpusa būvniecība P-44/2013</t>
  </si>
  <si>
    <t>08.03.2013</t>
  </si>
  <si>
    <t>A2/1/14/687</t>
  </si>
  <si>
    <t>Baldones PII Vāverīte rekonstrukcija papildus korpusa celtniecības uzsākšana P-448/2014</t>
  </si>
  <si>
    <t>17.09.2014</t>
  </si>
  <si>
    <t>A2/1/14/82</t>
  </si>
  <si>
    <t>14.02.2014</t>
  </si>
  <si>
    <t>A2/1/16/192</t>
  </si>
  <si>
    <t>30.06.2016</t>
  </si>
  <si>
    <t>A2/1/16/237</t>
  </si>
  <si>
    <t>05.07.2016</t>
  </si>
  <si>
    <t>A2/1/16/24</t>
  </si>
  <si>
    <t>''Kekavas sākumskolas 3.kārtas būvniecība P-10/2016</t>
  </si>
  <si>
    <t>11.02.2016</t>
  </si>
  <si>
    <t>A2/1/16/498</t>
  </si>
  <si>
    <t>14.01.2016</t>
  </si>
  <si>
    <t>A2/1/17/352</t>
  </si>
  <si>
    <t>Baldones vidusskolas stadiona būvniecība P242/2017</t>
  </si>
  <si>
    <t>05.06.2017</t>
  </si>
  <si>
    <t>A2/1/17/670</t>
  </si>
  <si>
    <t>15.09.2017</t>
  </si>
  <si>
    <t>A2/1/17/760</t>
  </si>
  <si>
    <t>16.10.2017</t>
  </si>
  <si>
    <t>A2/1/17/876</t>
  </si>
  <si>
    <t>06.12.2017</t>
  </si>
  <si>
    <t>A2/1/18/233</t>
  </si>
  <si>
    <t>16.05.2018</t>
  </si>
  <si>
    <t>A2/1/18/234</t>
  </si>
  <si>
    <t>A2/1/18/628</t>
  </si>
  <si>
    <t>06.09.2018</t>
  </si>
  <si>
    <t>A2/1/18/753</t>
  </si>
  <si>
    <t>30.10.2018</t>
  </si>
  <si>
    <t>A2/1/18/886</t>
  </si>
  <si>
    <t>17.12.2018</t>
  </si>
  <si>
    <t>A2/1/19/152</t>
  </si>
  <si>
    <t>15.05.2019</t>
  </si>
  <si>
    <t>A2/1/19/153</t>
  </si>
  <si>
    <t>A2/1/19/70</t>
  </si>
  <si>
    <t>14.03.2019</t>
  </si>
  <si>
    <t>A2/1/20/175</t>
  </si>
  <si>
    <t>05.05.2020</t>
  </si>
  <si>
    <t>A2/1/20/366</t>
  </si>
  <si>
    <t>SIA Baložu komunālā saimniecība pamatkapitāla palielināšanai KF projekta (Nr.4.3.1.0/17/A/011) Siltumtīklu modernizācija Titurgā īstenošanai P-154/2020</t>
  </si>
  <si>
    <t>16.06.2020</t>
  </si>
  <si>
    <t>A2/1/20/647</t>
  </si>
  <si>
    <t>14.09.2020</t>
  </si>
  <si>
    <t>A2/1/20/818</t>
  </si>
  <si>
    <t>13.11.2020</t>
  </si>
  <si>
    <t>A2/1/20/822</t>
  </si>
  <si>
    <t>16.11.2020</t>
  </si>
  <si>
    <t>A2/1/20/850</t>
  </si>
  <si>
    <t>04.12.2020</t>
  </si>
  <si>
    <t>A2/1/21/119</t>
  </si>
  <si>
    <t>ERAF projekta (Nr.3.3.1.0/18/I/010) "Infrastruktūras izbūve uzņēmējdarbības atbalstam Baložos, Ķekavas novadā" īstenošanai P-56/2021</t>
  </si>
  <si>
    <t>08.04.2021</t>
  </si>
  <si>
    <t>A2/1/21/125</t>
  </si>
  <si>
    <t>10.04.2021</t>
  </si>
  <si>
    <t>A2/1/21/584</t>
  </si>
  <si>
    <t>01.10.2021</t>
  </si>
  <si>
    <t>A2/1/21/585</t>
  </si>
  <si>
    <t>A2/1/21/586</t>
  </si>
  <si>
    <t>A2/1/22/149</t>
  </si>
  <si>
    <t>13.06.2022</t>
  </si>
  <si>
    <t>A2/1/22/35</t>
  </si>
  <si>
    <t>02.03.2022</t>
  </si>
  <si>
    <t>A2/1/22/361</t>
  </si>
  <si>
    <t>24.08.2022</t>
  </si>
  <si>
    <t>A2/1/22/362</t>
  </si>
  <si>
    <t>A2/1/22/448</t>
  </si>
  <si>
    <t>18.10.2022</t>
  </si>
  <si>
    <t>A2/1/22/449</t>
  </si>
  <si>
    <t>projekta "Teritorijas labiekārtojums Zaļā ielā 5, Baložos" investīciju īstenošanai P-318/2022</t>
  </si>
  <si>
    <t>A2/1/22/450</t>
  </si>
  <si>
    <t>A/2/1/22/451</t>
  </si>
  <si>
    <t>A2/1/22/578</t>
  </si>
  <si>
    <t>21.12.2022</t>
  </si>
  <si>
    <t>A2/1/23/205</t>
  </si>
  <si>
    <t>13.07.2023</t>
  </si>
  <si>
    <t>A2/1/23/248</t>
  </si>
  <si>
    <t>16.10.2023</t>
  </si>
  <si>
    <t>A2/1/23/426</t>
  </si>
  <si>
    <t>17.10.2023</t>
  </si>
  <si>
    <t>A2/1/23/427</t>
  </si>
  <si>
    <t>A2/1/23/77</t>
  </si>
  <si>
    <t>18.04.2023</t>
  </si>
  <si>
    <t>A2/1/23/79</t>
  </si>
  <si>
    <t>A2/1/24/27</t>
  </si>
  <si>
    <t>07.05.2024</t>
  </si>
  <si>
    <t>A2/1/24/307</t>
  </si>
  <si>
    <t>17.12.2024</t>
  </si>
  <si>
    <t>A2/1/24/308</t>
  </si>
  <si>
    <t>20.12.2024</t>
  </si>
  <si>
    <t>A2/1/24/60</t>
  </si>
  <si>
    <t>19.06.2024</t>
  </si>
  <si>
    <t>A2/1/25/312</t>
  </si>
  <si>
    <t>22.08.2025</t>
  </si>
  <si>
    <t>Kopā</t>
  </si>
  <si>
    <t>Pārējie galvotie aizņēmumi</t>
  </si>
  <si>
    <t>GALV.PAR</t>
  </si>
  <si>
    <t>28G0472</t>
  </si>
  <si>
    <t>SEB banka</t>
  </si>
  <si>
    <t>S122000</t>
  </si>
  <si>
    <t>Studiju kredīts</t>
  </si>
  <si>
    <t>15.12.2016</t>
  </si>
  <si>
    <t>ILGT</t>
  </si>
  <si>
    <t>Citas ilgtermiņa saistības</t>
  </si>
  <si>
    <t>Kopā saistības</t>
  </si>
  <si>
    <t>Saistību apjoms % no plānotajiem pamatbudžeta ieņēmumiem</t>
  </si>
  <si>
    <t>PL.IEN</t>
  </si>
  <si>
    <t>Pārskata gadā plānotie pamatbudžeta ieņēmumi bez valsts budžeta transfertiem noteikta mērķa finansēšanai, tajā skaitā bez valsts budžeta transfertiem Eiropas Savienības un citas ārvalstu finanšu palīdzības līdzfinansētiem projektiem noteiktu mērķu (izdevumu) finansēšanai, un iemaksām pašvaldību finanšu izlīdzināšanas fondā</t>
  </si>
  <si>
    <t>A2/1/17/671</t>
  </si>
  <si>
    <t>2026</t>
  </si>
  <si>
    <t>A2/1/25/458</t>
  </si>
  <si>
    <t>16.12.2025</t>
  </si>
  <si>
    <t>PROJEKTS</t>
  </si>
  <si>
    <t>Daugmales pamatskolas sporta laukums (pārbūve)</t>
  </si>
  <si>
    <t>Publiskā ārtelpa (Ābeļdārzs)</t>
  </si>
  <si>
    <t>Kopā:</t>
  </si>
  <si>
    <t>Nr.</t>
  </si>
  <si>
    <t>Datums</t>
  </si>
  <si>
    <t>Pamatsumma</t>
  </si>
  <si>
    <t>Procenti</t>
  </si>
  <si>
    <t>Aizņēmuma</t>
  </si>
  <si>
    <t>atlikums</t>
  </si>
  <si>
    <t>gadi</t>
  </si>
  <si>
    <t>atmaksas sākums</t>
  </si>
  <si>
    <t xml:space="preserve">līguma slēgšana </t>
  </si>
  <si>
    <t>summa, EUR</t>
  </si>
  <si>
    <t>likme</t>
  </si>
  <si>
    <t>Ķekavas vsk. sporta halle</t>
  </si>
  <si>
    <t>1.383+2.248</t>
  </si>
  <si>
    <t>Sporta stadions, Brīvības 5</t>
  </si>
  <si>
    <t>Vispārējās izglītības infrastruktūras attīstība Ķekavas novadā (Ābuli)</t>
  </si>
  <si>
    <t>2026.sept.</t>
  </si>
  <si>
    <t>2028.janv</t>
  </si>
  <si>
    <t>2027.sept</t>
  </si>
  <si>
    <t>1.46+2.249</t>
  </si>
  <si>
    <t>2026.okt</t>
  </si>
  <si>
    <t>Energoefektivitātes paaugstināšanai</t>
  </si>
  <si>
    <t>Ķekavas novada domes</t>
  </si>
  <si>
    <t>6. pielikums</t>
  </si>
  <si>
    <t xml:space="preserve">2026. gada 12. februāra saistošajiem noteikumiem Nr. 1/2026 </t>
  </si>
  <si>
    <t>Projekts "Autoceļa A5/A/C  V6 (Vilciņi), Jaunsila ceļa pārbūve Ķekavas pagastā, Ķekavas novadā" P-299/2025</t>
  </si>
  <si>
    <t>Projekta "Skolas ielas pārbūve no Rīgas ielas līdz Dārzu ielai Baložos, Ķekavas novadā" īstenošanai P-366/2016</t>
  </si>
  <si>
    <t>Projekta "Rāmavas ielas rekonstrukcija (no Mazās Rāmavas ielas līdz Pļavniekkalna ielai), Rāmavā, Ķekavas pagastā, Ķekavas novadā, 1.kārta" īstenošanai P-588/2017</t>
  </si>
  <si>
    <t>prioritārā investīciju projekta "Ķekavas novada Jaunu ideju centra pārbūve" īstenošanai P-189/2018</t>
  </si>
  <si>
    <t>ERAF projekta (Nr.8.1.2.0/17/I/036) "Ķekavas vidusskolas un Baložu vidusskolas mācību vides uzlabošana" īstenošanai  P-80/2022</t>
  </si>
  <si>
    <t>Projekta "Kazeņu ielas daļa un Sporta ielas daļa ar stāvlaukumu un nepieciešamajiem inženiertīkliem un ārtelpas labiekārtojumu Katlakalnā, Ķekavas pagastā, Ķekavas novadā" īstenošanai P-644/2017</t>
  </si>
  <si>
    <t>projekta "Apvienotā gājēju ceļa un veloceliņa izbūve gar autoceļu V2 Ķekavas pagastā, Ķekavas novadā, no Egļu ielas līdz Katlakalna ielai (a/c V1) " investīciju īstenošanai P-319/2022</t>
  </si>
  <si>
    <t>Līdzfinansējuma nodrošināšanai ELFLA projekta (Nr.17-04-A00702-000048) "Kompleksa ceļa Daugmalē pārbūve" īstenošanai P-522/2017</t>
  </si>
  <si>
    <t>Projekts "Apvienotā gājēju ceļa un veloceļa izbūve gar autoceļu V2 Ķekavas pagastā,Ķekavas novadā, no Katlakalna ielas (a/c V1) līdz Kāpu ielai" (P-341/2023)</t>
  </si>
  <si>
    <t>Projekts "Naudītes ielas pārbūve no Ķekavas apvedceļa līdz Asteru ielai, Katlakalns, Ķekavas pagasts, Ķekavas novads"(P-342/2023)</t>
  </si>
  <si>
    <t>SIA "Ķekavas nami" pamatkapitāla palielināšanai Kohēzijas fonda projekta (Nr.5.3.1.0/16/I/08) "Ūdenssaimniecības pakalpojumu attīstība Ķekavā, 4.kārta" īstenošanai P-190/2018</t>
  </si>
  <si>
    <t xml:space="preserve"> (euro)</t>
  </si>
  <si>
    <t>pavisam  (1.+2.+3.+4.+ 5+.6.+7.)</t>
  </si>
  <si>
    <t>Pamatkapitāla palielināšana SIA"Būks"ar mērķi nodrošināt Kohēzijas fonda projekta "Ūdenssaimniecības attīstība Austrumlatvijas upju baseina pašvaldībās II kārta, Baldone īstenošanai</t>
  </si>
  <si>
    <t>Projekta "Ķekavas sākumskolas "II kārtas būvniecība" īstenošana P-28/2014</t>
  </si>
  <si>
    <t>Projekta "PII "Avotiņš" piebūves būvniecības realizācija" īstenošanai  P-108/2016</t>
  </si>
  <si>
    <t>Projekta "Rāmavas ielas rekonstrukcija (no mazās Rāmavas ielas līdz Pļavniekkalna ielai), Rāmavā, Ķekavas pagastā, Ķekavas novadā, II kārta" īstenošanai P-149/2016</t>
  </si>
  <si>
    <t>Projekta "PII "Zvaigznīte" energoefektivitātes uzlabošana - pagraba siltināšana un drenāžas tīklu izbūve" īstenošanai P-521/2017</t>
  </si>
  <si>
    <t>Projekta "Nākotnes ielas posma (no Dienvidu ielas līdz Mūzikas skolas stāvlaukumam) pārbūve un Nākotnes ielas ietves izbūve Ķekavā, Ķekavas pagastā, Ķekavas novadā" īstenošanai P-521/2018</t>
  </si>
  <si>
    <t>ERAF projekta (Nr.3.3.1.0/17/I/008) "Uzņēmējdarbības attīstībai nepieciešamās infrastruktūras izbūve Ķekavas novadā" īstenošanai P-627/2018</t>
  </si>
  <si>
    <t>ceļu un to kompleksa investīciju projekta "Auto stāvlaukuma pārbūve pie Ķekavas novada pašvaldības administrācijas ēkas Gaismas ielā 19, Ķekavā, Ķekavas pagastā, Ķekavas novadā" īstenošanai P-724/2018</t>
  </si>
  <si>
    <t>EKII projekta (Nr. EKII-3/18) "Siltumnīcefekta gāzu  emisiju samazināšana ar viedajām pilsētvides  tehnoloģijām Baldones novadā" īstenošanai P-82/2019</t>
  </si>
  <si>
    <t>SIA BŪKS pamatkapitāla palielināšanai KF projekta (Nr.5.31.0/17/I/006) Ūdenssaimniecības infrastruktūras attīstība Baldones  pilsētā īstenošanai P-32/2019</t>
  </si>
  <si>
    <t>ERAF projekta (Nr.3.3.1.0/18I/010) Infrakstruktūras izbūve uzņēmējdarbības atbalstam Baložos, Ķekavas novadā īstenošanai P-122/2020</t>
  </si>
  <si>
    <t>projekta Apvienotā gājēju un veloceliņa izbūve gar autoceļu V2 Ķekavas pagasta, Ķekavas novada  īstenošanai P-442/2020</t>
  </si>
  <si>
    <t>projekta Saules ielas pārbūve Odukalnā, Ķekavas pagastā, Ķekavas novadā īstenošanai P-441/2020</t>
  </si>
  <si>
    <t>projekta Gājēju ceļa un veloceliņa izbūve gar autoceļu A7, Ķekavas pagasts, Ķekavas novads P-70/2021</t>
  </si>
  <si>
    <t>projekta "Gājēju ceļa un veloceliņa izbūve gar autoceļu A7 Ķekavas pag., Ķekavas nov., īstenošanai P-431/2021</t>
  </si>
  <si>
    <t>projekta "Asfaltbetona seguma izbūve uz Ķekavas novada pašvaldības ielām, Ķekavas nov. īstenošanai P-430/2021</t>
  </si>
  <si>
    <t>ERAF projekta (Nr.8.1.2.0/17/I/036) Ķekavas vidusskolas un Baložu vidusskolas mācību vides uzlabošana īstenošanai P-429/2021</t>
  </si>
  <si>
    <t>ERAF projekta (Nr.8.1.2.0/17/I/036) Ķekavas vidusskolas un Baložu vidusskolas mācību vides uzlabošanas īstenošanai P-11/2022</t>
  </si>
  <si>
    <t>Aktīvās atpūtasbveicināšanas multifunkcionālo objektu izveide apkaimēs (Baldonē) īstenošanai P248/2022</t>
  </si>
  <si>
    <t>Aktīvās atpūtasbveicināšanas multifunkcionālo objektu izveide apkaimēs (Baložos) īstenošanai P247/2022</t>
  </si>
  <si>
    <t>projekts "Gājēju ceļa izbūve gar autoceļu V6 Ķekava– putnu­fabrika (Ziemeļu iela) posmā no Sporta nama līdz Ziemeļu ielai Ķekavā, Ķekavas novadā" investīciju īstenošanai. P-317/2022</t>
  </si>
  <si>
    <t>projekta Jauna pirmskolas izglītibas iestāde  Tturga, Baložu pilsēta, Ķekavas novadā - būvprojekta izstrāde īstenošana P-388/2022</t>
  </si>
  <si>
    <t>Projekts "Pļavniekkala sākumskolas pārbūves būvprojekta izstrāde un būvdarbi" (P-134/2023)</t>
  </si>
  <si>
    <t>ERAF projekts (Nr.4.2.2.0./21/A/086) Baldones pilsētas pārvaldes ēkas Pārupes iela 3, Baldones enegoefektivātes paaugstināšana P-38/2023</t>
  </si>
  <si>
    <t>ERAF projekta (Nr.4.2.2.0./21/A/090) Ķekavas kultūras nama energoefektivitātes paaugstināšana P-37/2023</t>
  </si>
  <si>
    <t>Projekts "Pļavniekkalna sākumskolas esošā korpusa pārbūve". (P-23/2024)</t>
  </si>
  <si>
    <t>prioritārais investīciju projekts "Satiksmes drošības uzlabošana Gaismas ielas (autoceļš V6) krustojumā ar AC V6-Ķekavas putnu fabrika, Ķekava, Ķekavas novads" (P-285/2024)</t>
  </si>
  <si>
    <t>AF projekts (Nr.1.2.1.3.i.0/1/23/A/CFLA/024) "Ķekavas sporta kluba ēkas, Ķekava, Ķekavas novads, energoefektivitātes paaugstināšana" (P-286/2024)</t>
  </si>
  <si>
    <t>prioritārais investīciju projekts "Sporta laukuma izbūve Sporta ielā 1, Katlakalnā,
Ķekavas pagastā, Ķekavas novadā", P-432/2025</t>
  </si>
  <si>
    <r>
      <t>Ķekavas novada pašvaldības domes priekšsēdētāja</t>
    </r>
    <r>
      <rPr>
        <i/>
        <sz val="12"/>
        <rFont val="Times New Roman"/>
        <family val="1"/>
        <charset val="186"/>
      </rPr>
      <t xml:space="preserve"> V. Baire</t>
    </r>
  </si>
  <si>
    <t>projekts Ķeguma prospekta pārbūve no parka ielas līdz Tilta ielai, Baldone, Ķekavas novads" (P-59/2024)</t>
  </si>
  <si>
    <t>Projekts "Odukalna ielas pārbūve, Odukalns, Ķekavas pagasts, Ķekavas novads" (P-343/2023)</t>
  </si>
  <si>
    <t>projekta "Gājēju ceļa un veloceliņa izbūve gar autoceļu A7 Ķekavas pagastā, Ķekavas novadā" investīciju īstenošanai P-316/2022</t>
  </si>
  <si>
    <t>projekta Pirmsskolas izglītības iestādes Ieviņa Ķekavas ciemā paplašināšana īstenošanai P-473/2020</t>
  </si>
  <si>
    <t>projekta Saulgriežu ielas pārbūve no Kalnu ielas līdz Labrenča ielai Baložos (1.kārta) īstenošanai P-299/2020</t>
  </si>
  <si>
    <t>ERAF projekta (Nr.4.2.2.0./17/I/086) "Energoefiktivitātes paaugstināšana sociālajā aprūpes centrā Baldone īstenošanai P-83/2019</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</si>
</sst>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0"/>
      <color rgb="FF000000"/>
      <name val="Arial"/>
    </font>
    <font>
      <sz val="8"/>
      <name val="Arial"/>
      <family val="2"/>
      <charset val="186"/>
    </font>
    <font>
      <b/>
      <sz val="10"/>
      <name val="Times New Roman"/>
      <family val="1"/>
      <charset val="186"/>
    </font>
    <font>
      <sz val="10"/>
      <color rgb="FF000000"/>
      <name val="Arial"/>
      <family val="2"/>
      <charset val="186"/>
    </font>
    <font>
      <sz val="7.5"/>
      <color rgb="FF000000"/>
      <name val="Arial"/>
      <family val="2"/>
      <charset val="186"/>
    </font>
    <font>
      <b/>
      <sz val="7.5"/>
      <color rgb="FF000000"/>
      <name val="Arial"/>
      <family val="2"/>
      <charset val="186"/>
    </font>
    <font>
      <b/>
      <sz val="10"/>
      <color rgb="FF000000"/>
      <name val="Arial"/>
      <family val="2"/>
      <charset val="186"/>
    </font>
    <font>
      <sz val="10"/>
      <name val="Times New Roman"/>
      <family val="1"/>
      <charset val="186"/>
    </font>
    <font>
      <sz val="10"/>
      <color rgb="FFED0000"/>
      <name val="Arial"/>
      <family val="2"/>
      <charset val="186"/>
    </font>
    <font>
      <sz val="12"/>
      <name val="Times New Roman"/>
      <family val="1"/>
      <charset val="186"/>
    </font>
    <font>
      <sz val="10"/>
      <name val="Arial"/>
      <family val="2"/>
      <charset val="186"/>
    </font>
    <font>
      <b/>
      <sz val="14"/>
      <name val="Times New Roman"/>
      <family val="1"/>
      <charset val="186"/>
    </font>
    <font>
      <sz val="11"/>
      <name val="Times New Roman"/>
      <family val="1"/>
      <charset val="186"/>
    </font>
    <font>
      <b/>
      <sz val="11"/>
      <name val="Times New Roman"/>
      <family val="1"/>
      <charset val="186"/>
    </font>
    <font>
      <b/>
      <sz val="12"/>
      <name val="Times New Roman"/>
      <family val="1"/>
      <charset val="186"/>
    </font>
    <font>
      <i/>
      <sz val="10"/>
      <name val="Times New Roman"/>
      <family val="1"/>
      <charset val="186"/>
    </font>
    <font>
      <sz val="12"/>
      <color rgb="FFED0000"/>
      <name val="Times New Roman"/>
      <family val="1"/>
      <charset val="186"/>
    </font>
    <font>
      <sz val="12"/>
      <color rgb="FF000000"/>
      <name val="Times New Roman"/>
      <family val="1"/>
      <charset val="186"/>
    </font>
    <font>
      <sz val="11"/>
      <name val="Calibri"/>
      <family val="2"/>
      <charset val="186"/>
      <scheme val="minor"/>
    </font>
    <font>
      <b/>
      <sz val="11"/>
      <color theme="1"/>
      <name val="Times New Roman"/>
      <family val="1"/>
      <charset val="186"/>
    </font>
    <font>
      <sz val="12"/>
      <color theme="1"/>
      <name val="Times New Roman"/>
      <family val="1"/>
      <charset val="186"/>
    </font>
    <font>
      <b/>
      <sz val="16"/>
      <name val="Times New Roman"/>
      <family val="1"/>
      <charset val="186"/>
    </font>
    <font>
      <i/>
      <sz val="12"/>
      <name val="Times New Roman"/>
      <family val="1"/>
      <charset val="186"/>
    </font>
  </fonts>
  <fills count="10">
    <fill>
      <patternFill patternType="none"/>
    </fill>
    <fill>
      <patternFill patternType="gray125"/>
    </fill>
    <fill>
      <patternFill patternType="none"/>
    </fill>
    <fill>
      <patternFill patternType="solid">
        <fgColor rgb="FFF0F0F0"/>
        <bgColor rgb="FF000000"/>
      </patternFill>
    </fill>
    <fill>
      <patternFill patternType="solid">
        <fgColor rgb="FFEAF0F6"/>
        <bgColor rgb="FF000000"/>
      </patternFill>
    </fill>
    <fill>
      <patternFill patternType="solid">
        <fgColor theme="4" tint="0.79998168889431442"/>
        <bgColor indexed="64"/>
      </patternFill>
    </fill>
    <fill>
      <patternFill patternType="solid">
        <fgColor theme="4" tint="0.79998168889431442"/>
        <bgColor rgb="FF000000"/>
      </patternFill>
    </fill>
    <fill>
      <patternFill patternType="solid">
        <fgColor rgb="FFFFFFFF"/>
        <bgColor indexed="64"/>
      </patternFill>
    </fill>
    <fill>
      <patternFill patternType="solid">
        <fgColor rgb="FFDDDDDD"/>
        <bgColor indexed="64"/>
      </patternFill>
    </fill>
    <fill>
      <patternFill patternType="solid">
        <fgColor rgb="FFC0C0C0"/>
        <bgColor indexed="64"/>
      </patternFill>
    </fill>
  </fills>
  <borders count="20">
    <border>
      <left/>
      <right/>
      <top/>
      <bottom/>
      <diagonal/>
    </border>
    <border>
      <left style="hair">
        <color rgb="FF000000"/>
      </left>
      <right style="hair">
        <color rgb="FF000000"/>
      </right>
      <top style="hair">
        <color rgb="FF000000"/>
      </top>
      <bottom style="hair">
        <color rgb="FF000000"/>
      </bottom>
      <diagonal/>
    </border>
    <border>
      <left/>
      <right style="hair">
        <color rgb="FF000000"/>
      </right>
      <top/>
      <bottom/>
      <diagonal/>
    </border>
    <border>
      <left/>
      <right/>
      <top/>
      <bottom style="hair">
        <color rgb="FF000000"/>
      </bottom>
      <diagonal/>
    </border>
    <border>
      <left/>
      <right style="hair">
        <color rgb="FF000000"/>
      </right>
      <top/>
      <bottom style="hair">
        <color rgb="FF000000"/>
      </bottom>
      <diagonal/>
    </border>
    <border>
      <left/>
      <right/>
      <top style="hair">
        <color rgb="FF000000"/>
      </top>
      <bottom style="hair">
        <color rgb="FF000000"/>
      </bottom>
      <diagonal/>
    </border>
    <border>
      <left/>
      <right style="hair">
        <color rgb="FF000000"/>
      </right>
      <top style="hair">
        <color rgb="FF000000"/>
      </top>
      <bottom style="hair">
        <color rgb="FF000000"/>
      </bottom>
      <diagonal/>
    </border>
    <border>
      <left style="hair">
        <color rgb="FF000000"/>
      </left>
      <right/>
      <top style="hair">
        <color rgb="FF000000"/>
      </top>
      <bottom style="hair">
        <color rgb="FF000000"/>
      </bottom>
      <diagonal/>
    </border>
    <border>
      <left style="dotted">
        <color indexed="64"/>
      </left>
      <right style="dotted">
        <color indexed="64"/>
      </right>
      <top style="dotted">
        <color indexed="64"/>
      </top>
      <bottom style="dotted">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hair">
        <color indexed="8"/>
      </left>
      <right style="hair">
        <color indexed="8"/>
      </right>
      <top style="hair">
        <color indexed="8"/>
      </top>
      <bottom style="hair">
        <color indexed="8"/>
      </bottom>
      <diagonal/>
    </border>
    <border>
      <left style="hair">
        <color indexed="8"/>
      </left>
      <right/>
      <top style="hair">
        <color indexed="8"/>
      </top>
      <bottom style="hair">
        <color indexed="8"/>
      </bottom>
      <diagonal/>
    </border>
    <border>
      <left/>
      <right/>
      <top style="hair">
        <color indexed="8"/>
      </top>
      <bottom style="hair">
        <color indexed="8"/>
      </bottom>
      <diagonal/>
    </border>
    <border>
      <left/>
      <right style="hair">
        <color indexed="8"/>
      </right>
      <top style="hair">
        <color indexed="8"/>
      </top>
      <bottom style="hair">
        <color indexed="8"/>
      </bottom>
      <diagonal/>
    </border>
  </borders>
  <cellStyleXfs count="2">
    <xf numFmtId="0" fontId="0" fillId="0" borderId="0"/>
    <xf numFmtId="0" fontId="10" fillId="2" borderId="0"/>
  </cellStyleXfs>
  <cellXfs count="121">
    <xf numFmtId="0" fontId="0" fillId="2" borderId="0" xfId="0" applyFill="1"/>
    <xf numFmtId="0" fontId="2" fillId="6" borderId="8" xfId="0" applyFont="1" applyFill="1" applyBorder="1" applyAlignment="1">
      <alignment vertical="center" wrapText="1"/>
    </xf>
    <xf numFmtId="14" fontId="4" fillId="7" borderId="9" xfId="0" applyNumberFormat="1" applyFont="1" applyFill="1" applyBorder="1" applyAlignment="1">
      <alignment horizontal="right" vertical="center" wrapText="1"/>
    </xf>
    <xf numFmtId="0" fontId="4" fillId="7" borderId="9" xfId="0" applyFont="1" applyFill="1" applyBorder="1" applyAlignment="1">
      <alignment horizontal="right" vertical="center" wrapText="1"/>
    </xf>
    <xf numFmtId="0" fontId="4" fillId="8" borderId="9" xfId="0" applyFont="1" applyFill="1" applyBorder="1" applyAlignment="1">
      <alignment horizontal="right" vertical="center" wrapText="1"/>
    </xf>
    <xf numFmtId="0" fontId="4" fillId="8" borderId="9" xfId="0" applyFont="1" applyFill="1" applyBorder="1" applyAlignment="1">
      <alignment horizontal="left" vertical="center" wrapText="1"/>
    </xf>
    <xf numFmtId="0" fontId="5" fillId="9" borderId="12" xfId="0" applyFont="1" applyFill="1" applyBorder="1" applyAlignment="1">
      <alignment horizontal="center" vertical="center" wrapText="1"/>
    </xf>
    <xf numFmtId="0" fontId="5" fillId="9" borderId="13" xfId="0" applyFont="1" applyFill="1" applyBorder="1" applyAlignment="1">
      <alignment horizontal="center" vertical="center" wrapText="1"/>
    </xf>
    <xf numFmtId="0" fontId="0" fillId="2" borderId="0" xfId="0" applyFill="1" applyAlignment="1">
      <alignment horizontal="center"/>
    </xf>
    <xf numFmtId="0" fontId="3" fillId="2" borderId="0" xfId="0" applyFont="1" applyFill="1" applyAlignment="1">
      <alignment horizontal="center"/>
    </xf>
    <xf numFmtId="4" fontId="4" fillId="7" borderId="9" xfId="0" applyNumberFormat="1" applyFont="1" applyFill="1" applyBorder="1" applyAlignment="1">
      <alignment horizontal="right" vertical="center" wrapText="1"/>
    </xf>
    <xf numFmtId="4" fontId="4" fillId="8" borderId="9" xfId="0" applyNumberFormat="1" applyFont="1" applyFill="1" applyBorder="1" applyAlignment="1">
      <alignment horizontal="right" vertical="center" wrapText="1"/>
    </xf>
    <xf numFmtId="4" fontId="5" fillId="7" borderId="9" xfId="0" applyNumberFormat="1" applyFont="1" applyFill="1" applyBorder="1" applyAlignment="1">
      <alignment horizontal="right" vertical="center" wrapText="1"/>
    </xf>
    <xf numFmtId="0" fontId="0" fillId="7" borderId="14" xfId="0" applyFill="1" applyBorder="1"/>
    <xf numFmtId="4" fontId="0" fillId="2" borderId="0" xfId="0" applyNumberFormat="1" applyFill="1"/>
    <xf numFmtId="3" fontId="7" fillId="5" borderId="1" xfId="0" applyNumberFormat="1" applyFont="1" applyFill="1" applyBorder="1" applyAlignment="1" applyProtection="1">
      <alignment horizontal="right" vertical="center"/>
      <protection locked="0"/>
    </xf>
    <xf numFmtId="4" fontId="8" fillId="2" borderId="0" xfId="0" applyNumberFormat="1" applyFont="1" applyFill="1"/>
    <xf numFmtId="0" fontId="0" fillId="7" borderId="15" xfId="0" applyFill="1" applyBorder="1"/>
    <xf numFmtId="0" fontId="9" fillId="2" borderId="0" xfId="0" applyFont="1" applyFill="1" applyProtection="1">
      <protection locked="0"/>
    </xf>
    <xf numFmtId="0" fontId="9" fillId="2" borderId="0" xfId="0" applyFont="1" applyFill="1"/>
    <xf numFmtId="0" fontId="10" fillId="2" borderId="0" xfId="0" applyFont="1" applyFill="1"/>
    <xf numFmtId="49" fontId="12" fillId="2" borderId="1" xfId="0" applyNumberFormat="1" applyFont="1" applyFill="1" applyBorder="1" applyAlignment="1" applyProtection="1">
      <alignment horizontal="center" vertical="center"/>
      <protection locked="0"/>
    </xf>
    <xf numFmtId="0" fontId="14" fillId="2" borderId="0" xfId="0" applyFont="1" applyFill="1" applyAlignment="1">
      <alignment horizontal="center"/>
    </xf>
    <xf numFmtId="0" fontId="14" fillId="2" borderId="0" xfId="0" applyFont="1" applyFill="1"/>
    <xf numFmtId="0" fontId="9" fillId="2" borderId="0" xfId="0" applyFont="1" applyFill="1" applyAlignment="1">
      <alignment horizontal="center"/>
    </xf>
    <xf numFmtId="0" fontId="15" fillId="2" borderId="0" xfId="0" applyFont="1" applyFill="1" applyAlignment="1" applyProtection="1">
      <alignment horizontal="right" vertical="top"/>
      <protection locked="0"/>
    </xf>
    <xf numFmtId="0" fontId="7"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14" fillId="2" borderId="0" xfId="0" applyFont="1" applyFill="1" applyAlignment="1">
      <alignment horizontal="centerContinuous" wrapText="1"/>
    </xf>
    <xf numFmtId="0" fontId="14" fillId="2" borderId="0" xfId="0" applyFont="1" applyFill="1" applyAlignment="1">
      <alignment horizontal="center" vertical="center" wrapText="1"/>
    </xf>
    <xf numFmtId="0" fontId="9" fillId="2" borderId="0" xfId="0" applyFont="1" applyFill="1" applyAlignment="1">
      <alignment horizontal="center" wrapText="1"/>
    </xf>
    <xf numFmtId="49" fontId="7" fillId="3" borderId="1" xfId="0" applyNumberFormat="1" applyFont="1" applyFill="1" applyBorder="1" applyAlignment="1">
      <alignment horizontal="center" wrapText="1"/>
    </xf>
    <xf numFmtId="0" fontId="7" fillId="3" borderId="1" xfId="0" applyFont="1" applyFill="1" applyBorder="1" applyAlignment="1">
      <alignment horizontal="center" wrapText="1"/>
    </xf>
    <xf numFmtId="0" fontId="7" fillId="2" borderId="0" xfId="0" applyFont="1" applyFill="1" applyAlignment="1">
      <alignment horizontal="centerContinuous"/>
    </xf>
    <xf numFmtId="0" fontId="7" fillId="2" borderId="0" xfId="0" applyFont="1" applyFill="1" applyAlignment="1">
      <alignment horizontal="center" wrapText="1"/>
    </xf>
    <xf numFmtId="49" fontId="7" fillId="2" borderId="0" xfId="0" applyNumberFormat="1" applyFont="1" applyFill="1" applyAlignment="1">
      <alignment horizontal="center" vertical="center" wrapText="1"/>
    </xf>
    <xf numFmtId="49" fontId="2" fillId="2" borderId="0" xfId="0" applyNumberFormat="1" applyFont="1" applyFill="1" applyAlignment="1">
      <alignment vertical="center" wrapText="1"/>
    </xf>
    <xf numFmtId="49" fontId="13" fillId="2" borderId="0" xfId="0" applyNumberFormat="1" applyFont="1" applyFill="1" applyAlignment="1">
      <alignment horizontal="left" vertical="center" wrapText="1"/>
    </xf>
    <xf numFmtId="0" fontId="7" fillId="2" borderId="0" xfId="0" applyFont="1" applyFill="1" applyAlignment="1">
      <alignment horizontal="centerContinuous" vertical="center"/>
    </xf>
    <xf numFmtId="49" fontId="7" fillId="4" borderId="1" xfId="0" applyNumberFormat="1" applyFont="1" applyFill="1" applyBorder="1" applyAlignment="1">
      <alignment horizontal="center" vertical="center" wrapText="1"/>
    </xf>
    <xf numFmtId="49" fontId="13" fillId="4" borderId="5" xfId="0" applyNumberFormat="1" applyFont="1" applyFill="1" applyBorder="1" applyAlignment="1">
      <alignment horizontal="left" vertical="center" wrapText="1"/>
    </xf>
    <xf numFmtId="0" fontId="7" fillId="4" borderId="5" xfId="0" applyFont="1" applyFill="1" applyBorder="1" applyAlignment="1">
      <alignment horizontal="centerContinuous" vertical="center"/>
    </xf>
    <xf numFmtId="0" fontId="7" fillId="4" borderId="6" xfId="0" applyFont="1" applyFill="1" applyBorder="1" applyAlignment="1">
      <alignment horizontal="centerContinuous" vertical="center"/>
    </xf>
    <xf numFmtId="49" fontId="7" fillId="2" borderId="1" xfId="0" applyNumberFormat="1" applyFont="1" applyFill="1" applyBorder="1" applyAlignment="1" applyProtection="1">
      <alignment horizontal="center" vertical="center" wrapText="1"/>
      <protection locked="0"/>
    </xf>
    <xf numFmtId="49" fontId="7" fillId="2" borderId="1" xfId="0" applyNumberFormat="1" applyFont="1" applyFill="1" applyBorder="1" applyAlignment="1" applyProtection="1">
      <alignment horizontal="left" vertical="center" wrapText="1"/>
      <protection locked="0"/>
    </xf>
    <xf numFmtId="3" fontId="7" fillId="2" borderId="1" xfId="0" applyNumberFormat="1" applyFont="1" applyFill="1" applyBorder="1" applyAlignment="1" applyProtection="1">
      <alignment horizontal="right" vertical="center"/>
      <protection locked="0"/>
    </xf>
    <xf numFmtId="3" fontId="2" fillId="2" borderId="1" xfId="0" applyNumberFormat="1" applyFont="1" applyFill="1" applyBorder="1" applyAlignment="1">
      <alignment horizontal="right" vertical="center" wrapText="1"/>
    </xf>
    <xf numFmtId="3" fontId="7" fillId="0" borderId="1" xfId="0" applyNumberFormat="1" applyFont="1" applyBorder="1" applyAlignment="1" applyProtection="1">
      <alignment horizontal="right" vertical="center"/>
      <protection locked="0"/>
    </xf>
    <xf numFmtId="49" fontId="2" fillId="2"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left" vertical="center" wrapText="1"/>
      <protection locked="0"/>
    </xf>
    <xf numFmtId="49" fontId="2" fillId="2" borderId="0" xfId="0" applyNumberFormat="1" applyFont="1" applyFill="1" applyAlignment="1" applyProtection="1">
      <alignment vertical="center" wrapText="1"/>
      <protection locked="0"/>
    </xf>
    <xf numFmtId="0" fontId="7" fillId="2" borderId="0" xfId="0" applyFont="1" applyFill="1" applyAlignment="1" applyProtection="1">
      <alignment horizontal="right" vertical="center" wrapText="1"/>
      <protection locked="0"/>
    </xf>
    <xf numFmtId="0" fontId="7" fillId="2" borderId="0" xfId="0" applyFont="1" applyFill="1" applyAlignment="1">
      <alignment horizontal="right" vertical="center" wrapText="1"/>
    </xf>
    <xf numFmtId="0" fontId="9" fillId="2" borderId="0" xfId="0" applyFont="1" applyFill="1" applyAlignment="1" applyProtection="1">
      <alignment horizontal="center" vertical="center" wrapText="1"/>
      <protection locked="0"/>
    </xf>
    <xf numFmtId="0" fontId="9" fillId="2" borderId="0" xfId="0" applyFont="1" applyFill="1" applyAlignment="1">
      <alignment horizontal="center" vertical="center" wrapText="1"/>
    </xf>
    <xf numFmtId="49" fontId="2" fillId="4" borderId="1" xfId="0" applyNumberFormat="1" applyFont="1" applyFill="1" applyBorder="1" applyAlignment="1" applyProtection="1">
      <alignment horizontal="left" vertical="center" wrapText="1"/>
      <protection locked="0"/>
    </xf>
    <xf numFmtId="49" fontId="2" fillId="4" borderId="1" xfId="0" applyNumberFormat="1" applyFont="1" applyFill="1" applyBorder="1" applyAlignment="1" applyProtection="1">
      <alignment vertical="center" wrapText="1"/>
      <protection locked="0"/>
    </xf>
    <xf numFmtId="0" fontId="7" fillId="4" borderId="1" xfId="0" applyFont="1" applyFill="1" applyBorder="1" applyAlignment="1" applyProtection="1">
      <alignment horizontal="right" vertical="center" wrapText="1"/>
      <protection locked="0"/>
    </xf>
    <xf numFmtId="0" fontId="7" fillId="4" borderId="1" xfId="0" applyFont="1" applyFill="1" applyBorder="1" applyAlignment="1">
      <alignment horizontal="right" vertical="center" wrapText="1"/>
    </xf>
    <xf numFmtId="49" fontId="2" fillId="2" borderId="1" xfId="0" applyNumberFormat="1" applyFont="1" applyFill="1" applyBorder="1" applyAlignment="1" applyProtection="1">
      <alignment horizontal="center" vertical="center" wrapText="1"/>
      <protection locked="0"/>
    </xf>
    <xf numFmtId="49" fontId="7" fillId="2" borderId="0" xfId="0" applyNumberFormat="1" applyFont="1" applyFill="1" applyAlignment="1" applyProtection="1">
      <alignment horizontal="center" vertical="center" wrapText="1"/>
      <protection locked="0"/>
    </xf>
    <xf numFmtId="49" fontId="7" fillId="2" borderId="0" xfId="0" applyNumberFormat="1" applyFont="1" applyFill="1" applyAlignment="1" applyProtection="1">
      <alignment vertical="center" wrapText="1"/>
      <protection locked="0"/>
    </xf>
    <xf numFmtId="0" fontId="7" fillId="2" borderId="3" xfId="0" applyFont="1" applyFill="1" applyBorder="1" applyAlignment="1">
      <alignment horizontal="right" vertical="center" wrapText="1"/>
    </xf>
    <xf numFmtId="4" fontId="7" fillId="2" borderId="1" xfId="0" applyNumberFormat="1" applyFont="1" applyFill="1" applyBorder="1" applyAlignment="1">
      <alignment horizontal="right" vertical="center" wrapText="1"/>
    </xf>
    <xf numFmtId="0" fontId="7" fillId="2" borderId="1" xfId="0" applyFont="1" applyFill="1" applyBorder="1" applyAlignment="1">
      <alignment horizontal="right" vertical="center" wrapText="1"/>
    </xf>
    <xf numFmtId="49" fontId="15" fillId="2" borderId="0" xfId="0" applyNumberFormat="1" applyFont="1" applyFill="1" applyAlignment="1">
      <alignment vertical="center" wrapText="1"/>
    </xf>
    <xf numFmtId="0" fontId="15" fillId="2" borderId="0" xfId="0" applyFont="1" applyFill="1" applyAlignment="1" applyProtection="1">
      <alignment vertical="center"/>
      <protection locked="0"/>
    </xf>
    <xf numFmtId="0" fontId="7" fillId="2" borderId="3" xfId="0" applyFont="1" applyFill="1" applyBorder="1" applyAlignment="1" applyProtection="1">
      <alignment vertical="center"/>
      <protection locked="0"/>
    </xf>
    <xf numFmtId="0" fontId="7" fillId="2" borderId="0" xfId="0" applyFont="1" applyFill="1" applyAlignment="1">
      <alignment vertical="center"/>
    </xf>
    <xf numFmtId="0" fontId="7" fillId="2" borderId="2" xfId="0" applyFont="1" applyFill="1" applyBorder="1" applyAlignment="1">
      <alignment vertical="center"/>
    </xf>
    <xf numFmtId="49" fontId="7" fillId="5" borderId="1" xfId="0" applyNumberFormat="1" applyFont="1" applyFill="1" applyBorder="1" applyAlignment="1" applyProtection="1">
      <alignment horizontal="left" vertical="center" wrapText="1"/>
      <protection locked="0"/>
    </xf>
    <xf numFmtId="49" fontId="2" fillId="5" borderId="1" xfId="0" applyNumberFormat="1" applyFont="1" applyFill="1" applyBorder="1" applyAlignment="1" applyProtection="1">
      <alignment horizontal="left" vertical="center" wrapText="1"/>
      <protection locked="0"/>
    </xf>
    <xf numFmtId="49" fontId="7" fillId="5" borderId="1" xfId="0" applyNumberFormat="1" applyFont="1" applyFill="1" applyBorder="1" applyAlignment="1" applyProtection="1">
      <alignment horizontal="center" vertical="center" wrapText="1"/>
      <protection locked="0"/>
    </xf>
    <xf numFmtId="3" fontId="2" fillId="5" borderId="1" xfId="0" applyNumberFormat="1" applyFont="1" applyFill="1" applyBorder="1" applyAlignment="1">
      <alignment horizontal="right" vertical="center" wrapText="1"/>
    </xf>
    <xf numFmtId="0" fontId="16" fillId="2" borderId="0" xfId="0" applyFont="1" applyFill="1" applyProtection="1">
      <protection locked="0"/>
    </xf>
    <xf numFmtId="49" fontId="7" fillId="0" borderId="1" xfId="0" applyNumberFormat="1" applyFont="1" applyBorder="1" applyAlignment="1" applyProtection="1">
      <alignment horizontal="center" vertical="center" wrapText="1"/>
      <protection locked="0"/>
    </xf>
    <xf numFmtId="3" fontId="2" fillId="0" borderId="1" xfId="0" applyNumberFormat="1" applyFont="1" applyBorder="1" applyAlignment="1" applyProtection="1">
      <alignment horizontal="right" vertical="center" wrapText="1"/>
      <protection locked="0"/>
    </xf>
    <xf numFmtId="3" fontId="2" fillId="0" borderId="1" xfId="0" applyNumberFormat="1" applyFont="1" applyBorder="1" applyAlignment="1">
      <alignment horizontal="right" vertical="center" wrapText="1"/>
    </xf>
    <xf numFmtId="0" fontId="9" fillId="0" borderId="0" xfId="0" applyFont="1" applyProtection="1">
      <protection locked="0"/>
    </xf>
    <xf numFmtId="0" fontId="9" fillId="0" borderId="0" xfId="0" applyFont="1"/>
    <xf numFmtId="0" fontId="10" fillId="0" borderId="0" xfId="0" applyFont="1"/>
    <xf numFmtId="0" fontId="4" fillId="2" borderId="9" xfId="0" applyFont="1" applyFill="1" applyBorder="1" applyAlignment="1">
      <alignment horizontal="right" vertical="center" wrapText="1"/>
    </xf>
    <xf numFmtId="14" fontId="4" fillId="2" borderId="9" xfId="0" applyNumberFormat="1" applyFont="1" applyFill="1" applyBorder="1" applyAlignment="1">
      <alignment horizontal="right" vertical="center" wrapText="1"/>
    </xf>
    <xf numFmtId="0" fontId="0" fillId="2" borderId="9" xfId="0" applyFill="1" applyBorder="1" applyAlignment="1">
      <alignment vertical="center" wrapText="1"/>
    </xf>
    <xf numFmtId="4" fontId="4" fillId="2" borderId="9" xfId="0" applyNumberFormat="1" applyFont="1" applyFill="1" applyBorder="1" applyAlignment="1">
      <alignment horizontal="right" vertical="center" wrapText="1"/>
    </xf>
    <xf numFmtId="4" fontId="5" fillId="2" borderId="9" xfId="0" applyNumberFormat="1" applyFont="1" applyFill="1" applyBorder="1" applyAlignment="1">
      <alignment horizontal="right" vertical="center" wrapText="1"/>
    </xf>
    <xf numFmtId="3" fontId="9" fillId="2" borderId="0" xfId="0" applyNumberFormat="1" applyFont="1" applyFill="1" applyProtection="1">
      <protection locked="0"/>
    </xf>
    <xf numFmtId="49" fontId="12" fillId="2" borderId="5" xfId="0" applyNumberFormat="1" applyFont="1" applyFill="1" applyBorder="1" applyAlignment="1">
      <alignment horizontal="left"/>
    </xf>
    <xf numFmtId="49" fontId="12" fillId="2" borderId="6" xfId="0" applyNumberFormat="1" applyFont="1" applyFill="1" applyBorder="1" applyAlignment="1">
      <alignment horizontal="left"/>
    </xf>
    <xf numFmtId="49" fontId="12" fillId="2" borderId="7" xfId="0" applyNumberFormat="1" applyFont="1" applyFill="1" applyBorder="1" applyAlignment="1">
      <alignment horizontal="left" vertical="top"/>
    </xf>
    <xf numFmtId="0" fontId="11" fillId="2" borderId="6" xfId="0" applyFont="1" applyFill="1" applyBorder="1" applyAlignment="1" applyProtection="1">
      <alignment horizontal="center"/>
      <protection locked="0"/>
    </xf>
    <xf numFmtId="0" fontId="17" fillId="2" borderId="0" xfId="0" applyFont="1" applyFill="1"/>
    <xf numFmtId="0" fontId="17" fillId="2" borderId="0" xfId="0" applyFont="1" applyFill="1" applyProtection="1">
      <protection locked="0"/>
    </xf>
    <xf numFmtId="0" fontId="18" fillId="2" borderId="0" xfId="0" applyFont="1" applyFill="1"/>
    <xf numFmtId="0" fontId="19" fillId="0" borderId="0" xfId="0" applyFont="1" applyAlignment="1">
      <alignment horizontal="right"/>
    </xf>
    <xf numFmtId="49" fontId="13" fillId="2" borderId="16" xfId="1" applyNumberFormat="1" applyFont="1" applyBorder="1" applyAlignment="1">
      <alignment horizontal="left"/>
    </xf>
    <xf numFmtId="49" fontId="12" fillId="2" borderId="16" xfId="1" applyNumberFormat="1" applyFont="1" applyBorder="1" applyAlignment="1">
      <alignment horizontal="center" vertical="center"/>
    </xf>
    <xf numFmtId="0" fontId="9" fillId="2" borderId="16" xfId="1" applyFont="1" applyBorder="1"/>
    <xf numFmtId="49" fontId="12" fillId="2" borderId="16" xfId="1" applyNumberFormat="1" applyFont="1" applyBorder="1" applyAlignment="1">
      <alignment horizontal="left"/>
    </xf>
    <xf numFmtId="49" fontId="13" fillId="2" borderId="16" xfId="1" applyNumberFormat="1" applyFont="1" applyBorder="1" applyAlignment="1">
      <alignment horizontal="center" vertical="center"/>
    </xf>
    <xf numFmtId="3" fontId="2" fillId="0" borderId="4" xfId="0" applyNumberFormat="1" applyFont="1" applyBorder="1" applyAlignment="1" applyProtection="1">
      <alignment horizontal="right" vertical="center"/>
      <protection locked="0"/>
    </xf>
    <xf numFmtId="0" fontId="20" fillId="0" borderId="0" xfId="0" applyFont="1" applyAlignment="1">
      <alignment horizontal="right"/>
    </xf>
    <xf numFmtId="0" fontId="9" fillId="2" borderId="0" xfId="0" applyFont="1" applyFill="1" applyAlignment="1" applyProtection="1">
      <alignment horizontal="right"/>
      <protection locked="0"/>
    </xf>
    <xf numFmtId="49" fontId="2" fillId="4" borderId="7" xfId="0" applyNumberFormat="1" applyFont="1" applyFill="1" applyBorder="1" applyAlignment="1">
      <alignment horizontal="left" vertical="center" wrapText="1"/>
    </xf>
    <xf numFmtId="49" fontId="2" fillId="4" borderId="5" xfId="0" applyNumberFormat="1" applyFont="1" applyFill="1" applyBorder="1" applyAlignment="1">
      <alignment horizontal="left" vertical="center" wrapText="1"/>
    </xf>
    <xf numFmtId="49" fontId="2" fillId="4" borderId="1" xfId="0" applyNumberFormat="1" applyFont="1" applyFill="1" applyBorder="1" applyAlignment="1" applyProtection="1">
      <alignment horizontal="left" vertical="center" wrapText="1"/>
      <protection locked="0"/>
    </xf>
    <xf numFmtId="49" fontId="7" fillId="2" borderId="1" xfId="0" applyNumberFormat="1" applyFont="1" applyFill="1" applyBorder="1" applyAlignment="1" applyProtection="1">
      <alignment horizontal="left" vertical="center" wrapText="1"/>
      <protection locked="0"/>
    </xf>
    <xf numFmtId="49" fontId="2" fillId="0" borderId="1" xfId="0" applyNumberFormat="1" applyFont="1" applyBorder="1" applyAlignment="1" applyProtection="1">
      <alignment horizontal="left" vertical="center" wrapText="1"/>
      <protection locked="0"/>
    </xf>
    <xf numFmtId="49" fontId="2" fillId="2" borderId="1" xfId="0" applyNumberFormat="1" applyFont="1" applyFill="1" applyBorder="1" applyAlignment="1" applyProtection="1">
      <alignment horizontal="left" vertical="center" wrapText="1"/>
      <protection locked="0"/>
    </xf>
    <xf numFmtId="49" fontId="21" fillId="2" borderId="17" xfId="1" applyNumberFormat="1" applyFont="1" applyBorder="1" applyAlignment="1">
      <alignment horizontal="center"/>
    </xf>
    <xf numFmtId="49" fontId="21" fillId="2" borderId="18" xfId="1" applyNumberFormat="1" applyFont="1" applyBorder="1" applyAlignment="1">
      <alignment horizontal="center"/>
    </xf>
    <xf numFmtId="49" fontId="21" fillId="2" borderId="19" xfId="1" applyNumberFormat="1" applyFont="1" applyBorder="1" applyAlignment="1">
      <alignment horizontal="center"/>
    </xf>
    <xf numFmtId="49" fontId="7" fillId="3" borderId="1" xfId="0" applyNumberFormat="1" applyFont="1" applyFill="1" applyBorder="1" applyAlignment="1">
      <alignment horizontal="center" vertical="center" wrapText="1"/>
    </xf>
    <xf numFmtId="0" fontId="7" fillId="3" borderId="1" xfId="0" applyFont="1" applyFill="1" applyBorder="1" applyAlignment="1" applyProtection="1">
      <alignment horizontal="center" vertical="center" wrapText="1"/>
      <protection locked="0"/>
    </xf>
    <xf numFmtId="0" fontId="5" fillId="7" borderId="10" xfId="0" applyFont="1" applyFill="1" applyBorder="1" applyAlignment="1">
      <alignment vertical="center" wrapText="1"/>
    </xf>
    <xf numFmtId="0" fontId="5" fillId="7" borderId="11" xfId="0" applyFont="1" applyFill="1" applyBorder="1" applyAlignment="1">
      <alignment vertical="center" wrapText="1"/>
    </xf>
    <xf numFmtId="0" fontId="6" fillId="2" borderId="0" xfId="0" applyFont="1" applyFill="1" applyAlignment="1">
      <alignment horizontal="center"/>
    </xf>
    <xf numFmtId="0" fontId="5" fillId="9" borderId="12" xfId="0" applyFont="1" applyFill="1" applyBorder="1" applyAlignment="1">
      <alignment horizontal="center" vertical="center" wrapText="1"/>
    </xf>
    <xf numFmtId="0" fontId="5" fillId="9" borderId="13" xfId="0" applyFont="1" applyFill="1" applyBorder="1" applyAlignment="1">
      <alignment horizontal="center" vertical="center" wrapText="1"/>
    </xf>
    <xf numFmtId="0" fontId="5" fillId="2" borderId="10" xfId="0" applyFont="1" applyFill="1" applyBorder="1" applyAlignment="1">
      <alignment vertical="center" wrapText="1"/>
    </xf>
    <xf numFmtId="0" fontId="5" fillId="2" borderId="11" xfId="0" applyFont="1" applyFill="1" applyBorder="1" applyAlignment="1">
      <alignment vertical="center" wrapText="1"/>
    </xf>
  </cellXfs>
  <cellStyles count="2">
    <cellStyle name="Normal" xfId="0" builtinId="0"/>
    <cellStyle name="Normal_Veidlapa_2008_oktobris_(5.piel)_(2)" xfId="1"/>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E89"/>
  <sheetViews>
    <sheetView showGridLines="0" tabSelected="1" zoomScale="80" zoomScaleNormal="80" workbookViewId="0">
      <selection activeCell="P1" sqref="P1"/>
    </sheetView>
  </sheetViews>
  <sheetFormatPr defaultColWidth="9.140625" defaultRowHeight="15.6" customHeight="1" x14ac:dyDescent="0.25"/>
  <cols>
    <col min="1" max="1" width="11.140625" style="18" customWidth="1"/>
    <col min="2" max="2" width="12.28515625" style="18" customWidth="1"/>
    <col min="3" max="3" width="15.28515625" style="19" customWidth="1"/>
    <col min="4" max="4" width="12.28515625" style="19" customWidth="1"/>
    <col min="5" max="5" width="25" style="19" customWidth="1"/>
    <col min="6" max="6" width="12.28515625" style="19" customWidth="1"/>
    <col min="7" max="14" width="13.28515625" style="18" customWidth="1"/>
    <col min="15" max="15" width="9.140625" style="18"/>
    <col min="16" max="16" width="9.28515625" style="18" customWidth="1"/>
    <col min="17" max="17" width="9.140625" style="18"/>
    <col min="18" max="18" width="9.140625" style="19"/>
    <col min="19" max="20" width="9.140625" style="18"/>
    <col min="21" max="23" width="9.140625" style="18" hidden="1"/>
    <col min="24" max="34" width="9.140625" style="18"/>
    <col min="35" max="16384" width="9.140625" style="20"/>
  </cols>
  <sheetData>
    <row r="1" spans="1:109" ht="15.6" customHeight="1" x14ac:dyDescent="0.25">
      <c r="A1" s="91"/>
      <c r="B1" s="91"/>
      <c r="C1" s="91"/>
      <c r="D1" s="91"/>
      <c r="E1" s="92"/>
      <c r="F1" s="92"/>
      <c r="G1" s="92"/>
      <c r="H1" s="92"/>
      <c r="I1" s="92"/>
      <c r="J1" s="92"/>
      <c r="K1" s="93"/>
      <c r="L1" s="94"/>
      <c r="M1" s="94"/>
    </row>
    <row r="2" spans="1:109" ht="15.6" customHeight="1" x14ac:dyDescent="0.25">
      <c r="A2" s="101" t="s">
        <v>162</v>
      </c>
      <c r="B2" s="101"/>
      <c r="C2" s="101"/>
      <c r="D2" s="101"/>
      <c r="E2" s="101"/>
      <c r="F2" s="101"/>
      <c r="G2" s="101"/>
      <c r="H2" s="101"/>
      <c r="I2" s="101"/>
      <c r="J2" s="101"/>
      <c r="K2" s="101"/>
      <c r="L2" s="101"/>
      <c r="M2" s="101"/>
      <c r="N2" s="101"/>
    </row>
    <row r="3" spans="1:109" ht="15.6" customHeight="1" x14ac:dyDescent="0.25">
      <c r="A3" s="101" t="s">
        <v>161</v>
      </c>
      <c r="B3" s="101"/>
      <c r="C3" s="101"/>
      <c r="D3" s="101"/>
      <c r="E3" s="101"/>
      <c r="F3" s="101"/>
      <c r="G3" s="101"/>
      <c r="H3" s="101"/>
      <c r="I3" s="101"/>
      <c r="J3" s="101"/>
      <c r="K3" s="101"/>
      <c r="L3" s="101"/>
      <c r="M3" s="101"/>
      <c r="N3" s="101"/>
    </row>
    <row r="4" spans="1:109" ht="15.6" customHeight="1" x14ac:dyDescent="0.25">
      <c r="A4" s="101" t="s">
        <v>163</v>
      </c>
      <c r="B4" s="101"/>
      <c r="C4" s="101"/>
      <c r="D4" s="101"/>
      <c r="E4" s="101"/>
      <c r="F4" s="101"/>
      <c r="G4" s="101"/>
      <c r="H4" s="101"/>
      <c r="I4" s="101"/>
      <c r="J4" s="101"/>
      <c r="K4" s="101"/>
      <c r="L4" s="101"/>
      <c r="M4" s="101"/>
      <c r="N4" s="101"/>
    </row>
    <row r="5" spans="1:109" ht="15.6" customHeight="1" x14ac:dyDescent="0.25">
      <c r="A5" s="91"/>
      <c r="B5" s="91"/>
      <c r="C5" s="91"/>
      <c r="D5" s="91"/>
      <c r="E5" s="92"/>
      <c r="F5" s="92"/>
      <c r="G5" s="92"/>
      <c r="H5" s="92"/>
      <c r="I5" s="92"/>
      <c r="J5" s="92"/>
      <c r="K5" s="92"/>
      <c r="L5" s="92"/>
      <c r="M5" s="92"/>
    </row>
    <row r="6" spans="1:109" ht="17.649999999999999" customHeight="1" x14ac:dyDescent="0.3">
      <c r="A6" s="95"/>
      <c r="B6" s="95"/>
      <c r="C6" s="95"/>
      <c r="D6" s="95"/>
      <c r="E6" s="95"/>
      <c r="F6" s="95"/>
      <c r="G6" s="95"/>
      <c r="H6" s="95"/>
      <c r="I6" s="95"/>
      <c r="J6" s="95"/>
      <c r="K6" s="95"/>
      <c r="L6" s="96"/>
      <c r="M6" s="97"/>
      <c r="N6" s="90"/>
    </row>
    <row r="7" spans="1:109" ht="15.6" customHeight="1" x14ac:dyDescent="0.3">
      <c r="A7" s="109" t="s">
        <v>0</v>
      </c>
      <c r="B7" s="110"/>
      <c r="C7" s="110"/>
      <c r="D7" s="110"/>
      <c r="E7" s="110"/>
      <c r="F7" s="110"/>
      <c r="G7" s="110"/>
      <c r="H7" s="110"/>
      <c r="I7" s="110"/>
      <c r="J7" s="110"/>
      <c r="K7" s="110"/>
      <c r="L7" s="110"/>
      <c r="M7" s="111"/>
      <c r="N7" s="21"/>
    </row>
    <row r="8" spans="1:109" s="19" customFormat="1" ht="18.75" customHeight="1" x14ac:dyDescent="0.25">
      <c r="A8" s="98"/>
      <c r="B8" s="98"/>
      <c r="C8" s="98"/>
      <c r="D8" s="98"/>
      <c r="E8" s="98"/>
      <c r="F8" s="98"/>
      <c r="G8" s="98"/>
      <c r="H8" s="98"/>
      <c r="I8" s="98"/>
      <c r="J8" s="98"/>
      <c r="K8" s="98"/>
      <c r="L8" s="92"/>
      <c r="N8" s="99" t="s">
        <v>133</v>
      </c>
      <c r="Y8" s="20"/>
    </row>
    <row r="9" spans="1:109" s="23" customFormat="1" ht="15.6" customHeight="1" x14ac:dyDescent="0.25">
      <c r="A9" s="89"/>
      <c r="B9" s="87"/>
      <c r="C9" s="87"/>
      <c r="D9" s="87"/>
      <c r="E9" s="87"/>
      <c r="F9" s="87"/>
      <c r="G9" s="87"/>
      <c r="H9" s="87"/>
      <c r="I9" s="87"/>
      <c r="J9" s="87"/>
      <c r="K9" s="87"/>
      <c r="L9" s="87"/>
      <c r="M9" s="88"/>
      <c r="N9" s="25" t="s">
        <v>175</v>
      </c>
      <c r="O9" s="22"/>
      <c r="P9" s="22"/>
      <c r="Q9" s="22"/>
      <c r="R9" s="22"/>
      <c r="S9" s="22"/>
      <c r="T9" s="22"/>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c r="BH9" s="19"/>
      <c r="BI9" s="19"/>
      <c r="BJ9" s="19"/>
      <c r="BK9" s="19"/>
      <c r="BL9" s="19"/>
      <c r="BM9" s="19"/>
      <c r="BN9" s="19"/>
      <c r="BO9" s="19"/>
      <c r="BP9" s="19"/>
      <c r="BQ9" s="19"/>
      <c r="BR9" s="19"/>
      <c r="BS9" s="19"/>
      <c r="BT9" s="19"/>
      <c r="BU9" s="19"/>
      <c r="BV9" s="19"/>
      <c r="BW9" s="19"/>
      <c r="BX9" s="19"/>
      <c r="BY9" s="19"/>
      <c r="BZ9" s="19"/>
      <c r="CA9" s="19"/>
      <c r="CB9" s="19"/>
      <c r="CC9" s="19"/>
      <c r="CD9" s="19"/>
      <c r="CE9" s="19"/>
      <c r="CF9" s="19"/>
      <c r="CG9" s="19"/>
      <c r="CH9" s="19"/>
      <c r="CI9" s="19"/>
      <c r="CJ9" s="19"/>
      <c r="CK9" s="19"/>
      <c r="CL9" s="19"/>
      <c r="CM9" s="19"/>
      <c r="CN9" s="19"/>
      <c r="CO9" s="19"/>
      <c r="CP9" s="19"/>
      <c r="CQ9" s="19"/>
      <c r="CR9" s="19"/>
      <c r="CS9" s="19"/>
      <c r="CT9" s="19"/>
      <c r="CU9" s="19"/>
      <c r="CV9" s="19"/>
      <c r="CW9" s="19"/>
      <c r="CX9" s="19"/>
      <c r="CY9" s="19"/>
      <c r="CZ9" s="19"/>
      <c r="DA9" s="19"/>
      <c r="DB9" s="19"/>
      <c r="DC9" s="19"/>
      <c r="DD9" s="19"/>
      <c r="DE9" s="19"/>
    </row>
    <row r="10" spans="1:109" ht="15.6" customHeight="1" x14ac:dyDescent="0.25">
      <c r="A10" s="112" t="s">
        <v>2</v>
      </c>
      <c r="B10" s="112" t="s">
        <v>3</v>
      </c>
      <c r="C10" s="112" t="s">
        <v>4</v>
      </c>
      <c r="D10" s="112" t="s">
        <v>5</v>
      </c>
      <c r="E10" s="112" t="s">
        <v>6</v>
      </c>
      <c r="F10" s="112" t="s">
        <v>7</v>
      </c>
      <c r="G10" s="113"/>
      <c r="H10" s="113"/>
      <c r="I10" s="113"/>
      <c r="J10" s="113"/>
      <c r="K10" s="113"/>
      <c r="L10" s="113"/>
      <c r="M10" s="113"/>
      <c r="N10" s="113"/>
      <c r="V10" s="20"/>
      <c r="W10" s="20"/>
    </row>
    <row r="11" spans="1:109" s="30" customFormat="1" ht="45.75" customHeight="1" x14ac:dyDescent="0.25">
      <c r="A11" s="112"/>
      <c r="B11" s="112"/>
      <c r="C11" s="112"/>
      <c r="D11" s="112"/>
      <c r="E11" s="112"/>
      <c r="F11" s="112"/>
      <c r="G11" s="26">
        <v>2026</v>
      </c>
      <c r="H11" s="26">
        <v>2027</v>
      </c>
      <c r="I11" s="26">
        <v>2028</v>
      </c>
      <c r="J11" s="26">
        <v>2029</v>
      </c>
      <c r="K11" s="26">
        <v>2030</v>
      </c>
      <c r="L11" s="26">
        <v>2031</v>
      </c>
      <c r="M11" s="26" t="s">
        <v>8</v>
      </c>
      <c r="N11" s="27" t="s">
        <v>176</v>
      </c>
      <c r="O11" s="28"/>
      <c r="P11" s="28"/>
      <c r="Q11" s="28"/>
      <c r="R11" s="29"/>
      <c r="S11" s="28"/>
      <c r="T11" s="28"/>
      <c r="U11" s="20"/>
      <c r="V11" s="20"/>
      <c r="W11" s="20"/>
      <c r="X11" s="20"/>
      <c r="Y11" s="20"/>
    </row>
    <row r="12" spans="1:109" s="34" customFormat="1" ht="12" customHeight="1" x14ac:dyDescent="0.2">
      <c r="A12" s="31" t="s">
        <v>9</v>
      </c>
      <c r="B12" s="31" t="s">
        <v>10</v>
      </c>
      <c r="C12" s="31" t="s">
        <v>11</v>
      </c>
      <c r="D12" s="31" t="s">
        <v>12</v>
      </c>
      <c r="E12" s="31" t="s">
        <v>13</v>
      </c>
      <c r="F12" s="31" t="s">
        <v>14</v>
      </c>
      <c r="G12" s="32">
        <v>1</v>
      </c>
      <c r="H12" s="32">
        <v>2</v>
      </c>
      <c r="I12" s="32">
        <v>3</v>
      </c>
      <c r="J12" s="32">
        <v>4</v>
      </c>
      <c r="K12" s="32">
        <v>5</v>
      </c>
      <c r="L12" s="32">
        <v>6</v>
      </c>
      <c r="M12" s="32">
        <v>7</v>
      </c>
      <c r="N12" s="32">
        <v>8</v>
      </c>
      <c r="O12" s="33"/>
      <c r="P12" s="33"/>
      <c r="Q12" s="33"/>
      <c r="R12" s="33"/>
      <c r="S12" s="33"/>
      <c r="T12" s="33"/>
      <c r="U12" s="20"/>
      <c r="V12" s="20"/>
      <c r="W12" s="20"/>
      <c r="X12" s="20"/>
      <c r="Y12" s="20"/>
    </row>
    <row r="13" spans="1:109" s="34" customFormat="1" ht="16.149999999999999" customHeight="1" x14ac:dyDescent="0.2">
      <c r="A13" s="35"/>
      <c r="B13" s="36"/>
      <c r="C13" s="36"/>
      <c r="D13" s="37"/>
      <c r="E13" s="37"/>
      <c r="F13" s="37"/>
      <c r="G13" s="38"/>
      <c r="H13" s="38"/>
      <c r="I13" s="38"/>
      <c r="J13" s="38"/>
      <c r="K13" s="38"/>
      <c r="L13" s="38"/>
      <c r="M13" s="38"/>
      <c r="N13" s="38"/>
      <c r="O13" s="33"/>
      <c r="P13" s="33"/>
      <c r="Q13" s="33"/>
      <c r="R13" s="33"/>
      <c r="S13" s="33"/>
      <c r="T13" s="33"/>
      <c r="U13" s="20"/>
      <c r="V13" s="20"/>
      <c r="W13" s="20"/>
      <c r="X13" s="20"/>
      <c r="Y13" s="20"/>
    </row>
    <row r="14" spans="1:109" s="34" customFormat="1" ht="16.149999999999999" customHeight="1" x14ac:dyDescent="0.2">
      <c r="A14" s="39"/>
      <c r="B14" s="103" t="s">
        <v>15</v>
      </c>
      <c r="C14" s="104"/>
      <c r="D14" s="40"/>
      <c r="E14" s="40"/>
      <c r="F14" s="40"/>
      <c r="G14" s="41"/>
      <c r="H14" s="41"/>
      <c r="I14" s="41"/>
      <c r="J14" s="41"/>
      <c r="K14" s="41"/>
      <c r="L14" s="41"/>
      <c r="M14" s="41"/>
      <c r="N14" s="42"/>
      <c r="O14" s="33"/>
      <c r="P14" s="33"/>
      <c r="Q14" s="33"/>
      <c r="R14" s="33"/>
      <c r="S14" s="33"/>
      <c r="T14" s="33"/>
      <c r="U14" s="20"/>
      <c r="V14" s="20"/>
      <c r="W14" s="20"/>
      <c r="X14" s="20"/>
      <c r="Y14" s="20"/>
    </row>
    <row r="15" spans="1:109" s="34" customFormat="1" ht="89.25" x14ac:dyDescent="0.2">
      <c r="A15" s="43" t="s">
        <v>16</v>
      </c>
      <c r="B15" s="44" t="s">
        <v>17</v>
      </c>
      <c r="C15" s="44" t="s">
        <v>18</v>
      </c>
      <c r="D15" s="43" t="s">
        <v>19</v>
      </c>
      <c r="E15" s="44" t="s">
        <v>177</v>
      </c>
      <c r="F15" s="43" t="s">
        <v>20</v>
      </c>
      <c r="G15" s="45">
        <v>51663</v>
      </c>
      <c r="H15" s="45">
        <v>50336</v>
      </c>
      <c r="I15" s="45">
        <v>49014</v>
      </c>
      <c r="J15" s="45">
        <v>35877</v>
      </c>
      <c r="K15" s="45">
        <v>0</v>
      </c>
      <c r="L15" s="45">
        <v>0</v>
      </c>
      <c r="M15" s="45">
        <v>0</v>
      </c>
      <c r="N15" s="46">
        <f t="shared" ref="N15:N66" si="0">SUM(G15:M15)</f>
        <v>186890</v>
      </c>
      <c r="O15" s="33"/>
      <c r="P15" s="33"/>
      <c r="Q15" s="33"/>
      <c r="R15" s="33"/>
      <c r="S15" s="33"/>
      <c r="T15" s="33"/>
      <c r="U15" s="20"/>
      <c r="V15" s="20"/>
      <c r="W15" s="20"/>
      <c r="X15" s="20"/>
      <c r="Y15" s="20"/>
    </row>
    <row r="16" spans="1:109" ht="25.5" x14ac:dyDescent="0.25">
      <c r="A16" s="43" t="s">
        <v>16</v>
      </c>
      <c r="B16" s="44" t="s">
        <v>21</v>
      </c>
      <c r="C16" s="44" t="s">
        <v>18</v>
      </c>
      <c r="D16" s="43" t="s">
        <v>19</v>
      </c>
      <c r="E16" s="44" t="s">
        <v>22</v>
      </c>
      <c r="F16" s="43" t="s">
        <v>23</v>
      </c>
      <c r="G16" s="45">
        <v>278694</v>
      </c>
      <c r="H16" s="45">
        <v>271245</v>
      </c>
      <c r="I16" s="45">
        <v>66920</v>
      </c>
      <c r="J16" s="45">
        <v>0</v>
      </c>
      <c r="K16" s="45">
        <v>0</v>
      </c>
      <c r="L16" s="45">
        <v>0</v>
      </c>
      <c r="M16" s="45">
        <v>0</v>
      </c>
      <c r="N16" s="46">
        <f t="shared" si="0"/>
        <v>616859</v>
      </c>
      <c r="O16" s="33"/>
      <c r="P16" s="33"/>
      <c r="Q16" s="33"/>
      <c r="R16" s="33"/>
      <c r="S16" s="33"/>
      <c r="T16" s="33"/>
      <c r="U16" s="20"/>
      <c r="V16" s="20"/>
      <c r="W16" s="20"/>
      <c r="X16" s="20"/>
      <c r="Y16" s="20"/>
      <c r="DE16" s="34"/>
    </row>
    <row r="17" spans="1:109" ht="51" x14ac:dyDescent="0.25">
      <c r="A17" s="43" t="s">
        <v>16</v>
      </c>
      <c r="B17" s="44" t="s">
        <v>24</v>
      </c>
      <c r="C17" s="44" t="s">
        <v>18</v>
      </c>
      <c r="D17" s="43" t="s">
        <v>19</v>
      </c>
      <c r="E17" s="44" t="s">
        <v>25</v>
      </c>
      <c r="F17" s="43" t="s">
        <v>26</v>
      </c>
      <c r="G17" s="45">
        <v>105872</v>
      </c>
      <c r="H17" s="45">
        <v>103470</v>
      </c>
      <c r="I17" s="45">
        <v>101014</v>
      </c>
      <c r="J17" s="45">
        <v>74270</v>
      </c>
      <c r="K17" s="45">
        <v>0</v>
      </c>
      <c r="L17" s="45">
        <v>0</v>
      </c>
      <c r="M17" s="45">
        <v>0</v>
      </c>
      <c r="N17" s="46">
        <f t="shared" si="0"/>
        <v>384626</v>
      </c>
      <c r="O17" s="33"/>
      <c r="P17" s="33"/>
      <c r="Q17" s="33"/>
      <c r="R17" s="33"/>
      <c r="S17" s="33"/>
      <c r="T17" s="33"/>
      <c r="U17" s="20"/>
      <c r="V17" s="20"/>
      <c r="W17" s="20"/>
      <c r="X17" s="20"/>
      <c r="Y17" s="20"/>
      <c r="DE17" s="34"/>
    </row>
    <row r="18" spans="1:109" ht="51" x14ac:dyDescent="0.25">
      <c r="A18" s="43" t="s">
        <v>16</v>
      </c>
      <c r="B18" s="44" t="s">
        <v>27</v>
      </c>
      <c r="C18" s="44" t="s">
        <v>18</v>
      </c>
      <c r="D18" s="43" t="s">
        <v>19</v>
      </c>
      <c r="E18" s="44" t="s">
        <v>178</v>
      </c>
      <c r="F18" s="43" t="s">
        <v>28</v>
      </c>
      <c r="G18" s="45">
        <v>337615</v>
      </c>
      <c r="H18" s="45">
        <v>329198</v>
      </c>
      <c r="I18" s="45">
        <v>320374</v>
      </c>
      <c r="J18" s="45">
        <v>79016</v>
      </c>
      <c r="K18" s="45">
        <v>0</v>
      </c>
      <c r="L18" s="45">
        <v>0</v>
      </c>
      <c r="M18" s="45">
        <v>0</v>
      </c>
      <c r="N18" s="46">
        <f t="shared" si="0"/>
        <v>1066203</v>
      </c>
      <c r="O18" s="33"/>
      <c r="P18" s="33"/>
      <c r="Q18" s="33"/>
      <c r="R18" s="33"/>
      <c r="S18" s="33"/>
      <c r="T18" s="33"/>
      <c r="U18" s="20"/>
      <c r="V18" s="20"/>
      <c r="W18" s="20"/>
      <c r="X18" s="20"/>
      <c r="Y18" s="20"/>
      <c r="DE18" s="34"/>
    </row>
    <row r="19" spans="1:109" ht="51" x14ac:dyDescent="0.25">
      <c r="A19" s="43" t="s">
        <v>16</v>
      </c>
      <c r="B19" s="44" t="s">
        <v>29</v>
      </c>
      <c r="C19" s="44" t="s">
        <v>18</v>
      </c>
      <c r="D19" s="43" t="s">
        <v>19</v>
      </c>
      <c r="E19" s="44" t="s">
        <v>179</v>
      </c>
      <c r="F19" s="43" t="s">
        <v>30</v>
      </c>
      <c r="G19" s="45">
        <v>37383</v>
      </c>
      <c r="H19" s="45">
        <v>0</v>
      </c>
      <c r="I19" s="45">
        <v>0</v>
      </c>
      <c r="J19" s="45">
        <v>0</v>
      </c>
      <c r="K19" s="45">
        <v>0</v>
      </c>
      <c r="L19" s="45">
        <v>0</v>
      </c>
      <c r="M19" s="45">
        <v>0</v>
      </c>
      <c r="N19" s="46">
        <f t="shared" si="0"/>
        <v>37383</v>
      </c>
      <c r="O19" s="33"/>
      <c r="P19" s="33"/>
      <c r="Q19" s="33"/>
      <c r="R19" s="33"/>
      <c r="S19" s="33"/>
      <c r="T19" s="33"/>
      <c r="U19" s="20"/>
      <c r="V19" s="20"/>
      <c r="W19" s="20"/>
      <c r="X19" s="20"/>
      <c r="Y19" s="20"/>
      <c r="DE19" s="34"/>
    </row>
    <row r="20" spans="1:109" ht="89.25" x14ac:dyDescent="0.25">
      <c r="A20" s="43" t="s">
        <v>16</v>
      </c>
      <c r="B20" s="44" t="s">
        <v>31</v>
      </c>
      <c r="C20" s="44" t="s">
        <v>18</v>
      </c>
      <c r="D20" s="43" t="s">
        <v>19</v>
      </c>
      <c r="E20" s="44" t="s">
        <v>180</v>
      </c>
      <c r="F20" s="43" t="s">
        <v>32</v>
      </c>
      <c r="G20" s="45">
        <v>32424</v>
      </c>
      <c r="H20" s="45">
        <v>0</v>
      </c>
      <c r="I20" s="45">
        <v>0</v>
      </c>
      <c r="J20" s="45">
        <v>0</v>
      </c>
      <c r="K20" s="45">
        <v>0</v>
      </c>
      <c r="L20" s="45">
        <v>0</v>
      </c>
      <c r="M20" s="45">
        <v>0</v>
      </c>
      <c r="N20" s="46">
        <f t="shared" si="0"/>
        <v>32424</v>
      </c>
      <c r="O20" s="33"/>
      <c r="P20" s="33"/>
      <c r="Q20" s="33"/>
      <c r="R20" s="33"/>
      <c r="S20" s="33"/>
      <c r="T20" s="33"/>
      <c r="U20" s="20"/>
      <c r="V20" s="20"/>
      <c r="W20" s="20"/>
      <c r="X20" s="20"/>
      <c r="Y20" s="20"/>
      <c r="DE20" s="34"/>
    </row>
    <row r="21" spans="1:109" ht="25.5" x14ac:dyDescent="0.25">
      <c r="A21" s="43" t="s">
        <v>16</v>
      </c>
      <c r="B21" s="44" t="s">
        <v>33</v>
      </c>
      <c r="C21" s="44" t="s">
        <v>18</v>
      </c>
      <c r="D21" s="43" t="s">
        <v>19</v>
      </c>
      <c r="E21" s="44" t="s">
        <v>34</v>
      </c>
      <c r="F21" s="43" t="s">
        <v>35</v>
      </c>
      <c r="G21" s="45">
        <v>534190</v>
      </c>
      <c r="H21" s="45">
        <v>522307</v>
      </c>
      <c r="I21" s="45">
        <v>510747</v>
      </c>
      <c r="J21" s="45">
        <v>498686</v>
      </c>
      <c r="K21" s="45">
        <v>486891</v>
      </c>
      <c r="L21" s="45">
        <v>475112</v>
      </c>
      <c r="M21" s="45">
        <v>1887931</v>
      </c>
      <c r="N21" s="46">
        <f t="shared" si="0"/>
        <v>4915864</v>
      </c>
      <c r="O21" s="33"/>
      <c r="P21" s="33"/>
      <c r="Q21" s="33"/>
      <c r="R21" s="33"/>
      <c r="S21" s="33"/>
      <c r="T21" s="33"/>
      <c r="U21" s="20"/>
      <c r="V21" s="20"/>
      <c r="W21" s="20"/>
      <c r="X21" s="20"/>
      <c r="Y21" s="20"/>
      <c r="DE21" s="34"/>
    </row>
    <row r="22" spans="1:109" ht="51" x14ac:dyDescent="0.25">
      <c r="A22" s="43" t="s">
        <v>16</v>
      </c>
      <c r="B22" s="44" t="s">
        <v>36</v>
      </c>
      <c r="C22" s="44" t="s">
        <v>18</v>
      </c>
      <c r="D22" s="43" t="s">
        <v>19</v>
      </c>
      <c r="E22" s="44" t="s">
        <v>165</v>
      </c>
      <c r="F22" s="43" t="s">
        <v>37</v>
      </c>
      <c r="G22" s="45">
        <v>48550</v>
      </c>
      <c r="H22" s="45">
        <v>42</v>
      </c>
      <c r="I22" s="45">
        <v>0</v>
      </c>
      <c r="J22" s="45">
        <v>0</v>
      </c>
      <c r="K22" s="45">
        <v>0</v>
      </c>
      <c r="L22" s="45">
        <v>0</v>
      </c>
      <c r="M22" s="45">
        <v>0</v>
      </c>
      <c r="N22" s="46">
        <f t="shared" si="0"/>
        <v>48592</v>
      </c>
      <c r="O22" s="33"/>
      <c r="P22" s="33"/>
      <c r="Q22" s="33"/>
      <c r="R22" s="33"/>
      <c r="S22" s="33"/>
      <c r="T22" s="33"/>
      <c r="U22" s="20"/>
      <c r="V22" s="20"/>
      <c r="W22" s="20"/>
      <c r="X22" s="20"/>
      <c r="Y22" s="20"/>
      <c r="DE22" s="34"/>
    </row>
    <row r="23" spans="1:109" ht="25.5" x14ac:dyDescent="0.25">
      <c r="A23" s="43" t="s">
        <v>16</v>
      </c>
      <c r="B23" s="44" t="s">
        <v>38</v>
      </c>
      <c r="C23" s="44" t="s">
        <v>18</v>
      </c>
      <c r="D23" s="43" t="s">
        <v>19</v>
      </c>
      <c r="E23" s="44" t="s">
        <v>39</v>
      </c>
      <c r="F23" s="43" t="s">
        <v>40</v>
      </c>
      <c r="G23" s="45">
        <v>113981</v>
      </c>
      <c r="H23" s="45">
        <v>111597</v>
      </c>
      <c r="I23" s="45">
        <v>109160</v>
      </c>
      <c r="J23" s="45">
        <v>106669</v>
      </c>
      <c r="K23" s="45">
        <v>104209</v>
      </c>
      <c r="L23" s="45">
        <v>101752</v>
      </c>
      <c r="M23" s="45">
        <v>50043</v>
      </c>
      <c r="N23" s="46">
        <f t="shared" si="0"/>
        <v>697411</v>
      </c>
      <c r="O23" s="33"/>
      <c r="P23" s="33"/>
      <c r="Q23" s="33"/>
      <c r="R23" s="33"/>
      <c r="S23" s="33"/>
      <c r="T23" s="33"/>
      <c r="U23" s="20"/>
      <c r="V23" s="20"/>
      <c r="W23" s="20"/>
      <c r="X23" s="20"/>
      <c r="Y23" s="20"/>
      <c r="DE23" s="34"/>
    </row>
    <row r="24" spans="1:109" ht="63.75" x14ac:dyDescent="0.25">
      <c r="A24" s="43" t="s">
        <v>16</v>
      </c>
      <c r="B24" s="44" t="s">
        <v>41</v>
      </c>
      <c r="C24" s="44" t="s">
        <v>18</v>
      </c>
      <c r="D24" s="43" t="s">
        <v>19</v>
      </c>
      <c r="E24" s="44" t="s">
        <v>181</v>
      </c>
      <c r="F24" s="43" t="s">
        <v>42</v>
      </c>
      <c r="G24" s="45">
        <v>25039</v>
      </c>
      <c r="H24" s="45">
        <v>18405</v>
      </c>
      <c r="I24" s="45">
        <v>0</v>
      </c>
      <c r="J24" s="45">
        <v>0</v>
      </c>
      <c r="K24" s="45">
        <v>0</v>
      </c>
      <c r="L24" s="45">
        <v>0</v>
      </c>
      <c r="M24" s="45">
        <v>0</v>
      </c>
      <c r="N24" s="46">
        <f t="shared" si="0"/>
        <v>43444</v>
      </c>
      <c r="O24" s="33"/>
      <c r="P24" s="33"/>
      <c r="Q24" s="33"/>
      <c r="R24" s="33"/>
      <c r="S24" s="33"/>
      <c r="T24" s="33"/>
      <c r="U24" s="20"/>
      <c r="V24" s="20"/>
      <c r="W24" s="20"/>
      <c r="X24" s="20"/>
      <c r="Y24" s="20"/>
      <c r="DE24" s="34"/>
    </row>
    <row r="25" spans="1:109" ht="89.25" x14ac:dyDescent="0.25">
      <c r="A25" s="43" t="s">
        <v>16</v>
      </c>
      <c r="B25" s="44" t="s">
        <v>43</v>
      </c>
      <c r="C25" s="44" t="s">
        <v>18</v>
      </c>
      <c r="D25" s="43" t="s">
        <v>19</v>
      </c>
      <c r="E25" s="44" t="s">
        <v>166</v>
      </c>
      <c r="F25" s="43" t="s">
        <v>44</v>
      </c>
      <c r="G25" s="45">
        <v>44462</v>
      </c>
      <c r="H25" s="45">
        <v>32675</v>
      </c>
      <c r="I25" s="45">
        <v>0</v>
      </c>
      <c r="J25" s="45">
        <v>0</v>
      </c>
      <c r="K25" s="45">
        <v>0</v>
      </c>
      <c r="L25" s="45">
        <v>0</v>
      </c>
      <c r="M25" s="45">
        <v>0</v>
      </c>
      <c r="N25" s="46">
        <f t="shared" si="0"/>
        <v>77137</v>
      </c>
      <c r="O25" s="33"/>
      <c r="P25" s="33"/>
      <c r="Q25" s="33"/>
      <c r="R25" s="33"/>
      <c r="S25" s="33"/>
      <c r="T25" s="33"/>
      <c r="U25" s="20"/>
      <c r="V25" s="20"/>
      <c r="W25" s="20"/>
      <c r="X25" s="20"/>
      <c r="Y25" s="20"/>
      <c r="DE25" s="34"/>
    </row>
    <row r="26" spans="1:109" ht="114.75" x14ac:dyDescent="0.25">
      <c r="A26" s="43" t="s">
        <v>16</v>
      </c>
      <c r="B26" s="44" t="s">
        <v>45</v>
      </c>
      <c r="C26" s="44" t="s">
        <v>18</v>
      </c>
      <c r="D26" s="43" t="s">
        <v>19</v>
      </c>
      <c r="E26" s="44" t="s">
        <v>169</v>
      </c>
      <c r="F26" s="43" t="s">
        <v>46</v>
      </c>
      <c r="G26" s="45">
        <v>16707</v>
      </c>
      <c r="H26" s="45">
        <v>16322</v>
      </c>
      <c r="I26" s="45">
        <v>13</v>
      </c>
      <c r="J26" s="45">
        <v>0</v>
      </c>
      <c r="K26" s="45">
        <v>0</v>
      </c>
      <c r="L26" s="45">
        <v>0</v>
      </c>
      <c r="M26" s="45">
        <v>0</v>
      </c>
      <c r="N26" s="46">
        <f t="shared" si="0"/>
        <v>33042</v>
      </c>
      <c r="O26" s="33"/>
      <c r="P26" s="33"/>
      <c r="Q26" s="33"/>
      <c r="R26" s="33"/>
      <c r="S26" s="33"/>
      <c r="T26" s="33"/>
      <c r="U26" s="20"/>
      <c r="V26" s="20"/>
      <c r="W26" s="20"/>
      <c r="X26" s="20"/>
      <c r="Y26" s="20"/>
      <c r="DE26" s="34"/>
    </row>
    <row r="27" spans="1:109" ht="76.5" x14ac:dyDescent="0.25">
      <c r="A27" s="43" t="s">
        <v>16</v>
      </c>
      <c r="B27" s="44" t="s">
        <v>132</v>
      </c>
      <c r="C27" s="44" t="s">
        <v>18</v>
      </c>
      <c r="D27" s="43" t="s">
        <v>19</v>
      </c>
      <c r="E27" s="44" t="s">
        <v>171</v>
      </c>
      <c r="F27" s="43" t="s">
        <v>42</v>
      </c>
      <c r="G27" s="45">
        <v>42206</v>
      </c>
      <c r="H27" s="45">
        <v>31023</v>
      </c>
      <c r="I27" s="45">
        <v>0</v>
      </c>
      <c r="J27" s="45">
        <v>0</v>
      </c>
      <c r="K27" s="45">
        <v>0</v>
      </c>
      <c r="L27" s="45">
        <v>0</v>
      </c>
      <c r="M27" s="45">
        <v>0</v>
      </c>
      <c r="N27" s="46">
        <f t="shared" si="0"/>
        <v>73229</v>
      </c>
      <c r="O27" s="33"/>
      <c r="P27" s="33"/>
      <c r="Q27" s="33"/>
      <c r="R27" s="33"/>
      <c r="S27" s="33"/>
      <c r="T27" s="33"/>
      <c r="U27" s="20"/>
      <c r="V27" s="20"/>
      <c r="W27" s="20"/>
      <c r="X27" s="20"/>
      <c r="Y27" s="20"/>
      <c r="DE27" s="34"/>
    </row>
    <row r="28" spans="1:109" ht="102" x14ac:dyDescent="0.25">
      <c r="A28" s="43" t="s">
        <v>16</v>
      </c>
      <c r="B28" s="44" t="s">
        <v>47</v>
      </c>
      <c r="C28" s="44" t="s">
        <v>18</v>
      </c>
      <c r="D28" s="43" t="s">
        <v>19</v>
      </c>
      <c r="E28" s="44" t="s">
        <v>174</v>
      </c>
      <c r="F28" s="43" t="s">
        <v>48</v>
      </c>
      <c r="G28" s="45">
        <v>238128</v>
      </c>
      <c r="H28" s="45">
        <v>232872</v>
      </c>
      <c r="I28" s="45">
        <v>228481</v>
      </c>
      <c r="J28" s="45">
        <v>223843</v>
      </c>
      <c r="K28" s="45">
        <v>219335</v>
      </c>
      <c r="L28" s="45">
        <v>214833</v>
      </c>
      <c r="M28" s="45">
        <v>1286693</v>
      </c>
      <c r="N28" s="46">
        <f t="shared" si="0"/>
        <v>2644185</v>
      </c>
      <c r="O28" s="33"/>
      <c r="P28" s="33"/>
      <c r="Q28" s="33"/>
      <c r="R28" s="33"/>
      <c r="S28" s="33"/>
      <c r="T28" s="33"/>
      <c r="U28" s="20"/>
      <c r="V28" s="20"/>
      <c r="W28" s="20"/>
      <c r="X28" s="20"/>
      <c r="Y28" s="20"/>
      <c r="DE28" s="34"/>
    </row>
    <row r="29" spans="1:109" ht="51" x14ac:dyDescent="0.25">
      <c r="A29" s="43" t="s">
        <v>16</v>
      </c>
      <c r="B29" s="44" t="s">
        <v>49</v>
      </c>
      <c r="C29" s="44" t="s">
        <v>18</v>
      </c>
      <c r="D29" s="43" t="s">
        <v>19</v>
      </c>
      <c r="E29" s="44" t="s">
        <v>167</v>
      </c>
      <c r="F29" s="43" t="s">
        <v>48</v>
      </c>
      <c r="G29" s="45">
        <v>31879</v>
      </c>
      <c r="H29" s="45">
        <v>31144</v>
      </c>
      <c r="I29" s="45">
        <v>30485</v>
      </c>
      <c r="J29" s="45">
        <v>29807</v>
      </c>
      <c r="K29" s="45">
        <v>29140</v>
      </c>
      <c r="L29" s="45">
        <v>28473</v>
      </c>
      <c r="M29" s="45">
        <v>41470</v>
      </c>
      <c r="N29" s="46">
        <f t="shared" si="0"/>
        <v>222398</v>
      </c>
      <c r="O29" s="33"/>
      <c r="P29" s="33"/>
      <c r="Q29" s="33"/>
      <c r="R29" s="33"/>
      <c r="S29" s="33"/>
      <c r="T29" s="33"/>
      <c r="U29" s="20"/>
      <c r="V29" s="20"/>
      <c r="W29" s="20"/>
      <c r="X29" s="20"/>
      <c r="Y29" s="20"/>
      <c r="DE29" s="34"/>
    </row>
    <row r="30" spans="1:109" ht="102" x14ac:dyDescent="0.25">
      <c r="A30" s="43" t="s">
        <v>16</v>
      </c>
      <c r="B30" s="44" t="s">
        <v>50</v>
      </c>
      <c r="C30" s="44" t="s">
        <v>18</v>
      </c>
      <c r="D30" s="43" t="s">
        <v>19</v>
      </c>
      <c r="E30" s="44" t="s">
        <v>182</v>
      </c>
      <c r="F30" s="43" t="s">
        <v>51</v>
      </c>
      <c r="G30" s="45">
        <v>19299</v>
      </c>
      <c r="H30" s="45">
        <v>18853</v>
      </c>
      <c r="I30" s="45">
        <v>13854</v>
      </c>
      <c r="J30" s="45">
        <v>0</v>
      </c>
      <c r="K30" s="45">
        <v>0</v>
      </c>
      <c r="L30" s="45">
        <v>0</v>
      </c>
      <c r="M30" s="45">
        <v>0</v>
      </c>
      <c r="N30" s="46">
        <f t="shared" si="0"/>
        <v>52006</v>
      </c>
      <c r="O30" s="33"/>
      <c r="P30" s="33"/>
      <c r="Q30" s="33"/>
      <c r="R30" s="33"/>
      <c r="S30" s="33"/>
      <c r="T30" s="33"/>
      <c r="U30" s="20"/>
      <c r="V30" s="20"/>
      <c r="W30" s="20"/>
      <c r="X30" s="20"/>
      <c r="Y30" s="20"/>
      <c r="DE30" s="34"/>
    </row>
    <row r="31" spans="1:109" ht="76.5" x14ac:dyDescent="0.25">
      <c r="A31" s="43" t="s">
        <v>16</v>
      </c>
      <c r="B31" s="44" t="s">
        <v>52</v>
      </c>
      <c r="C31" s="44" t="s">
        <v>18</v>
      </c>
      <c r="D31" s="43" t="s">
        <v>19</v>
      </c>
      <c r="E31" s="44" t="s">
        <v>183</v>
      </c>
      <c r="F31" s="43" t="s">
        <v>53</v>
      </c>
      <c r="G31" s="45">
        <v>11200</v>
      </c>
      <c r="H31" s="45">
        <v>10919</v>
      </c>
      <c r="I31" s="45">
        <v>10657</v>
      </c>
      <c r="J31" s="45">
        <v>4</v>
      </c>
      <c r="K31" s="45">
        <v>0</v>
      </c>
      <c r="L31" s="45">
        <v>0</v>
      </c>
      <c r="M31" s="45">
        <v>0</v>
      </c>
      <c r="N31" s="46">
        <f t="shared" si="0"/>
        <v>32780</v>
      </c>
      <c r="O31" s="33"/>
      <c r="P31" s="33"/>
      <c r="Q31" s="33"/>
      <c r="R31" s="33"/>
      <c r="S31" s="33"/>
      <c r="T31" s="33"/>
      <c r="U31" s="20"/>
      <c r="V31" s="20"/>
      <c r="W31" s="20"/>
      <c r="X31" s="20"/>
      <c r="Y31" s="20"/>
      <c r="DE31" s="34"/>
    </row>
    <row r="32" spans="1:109" ht="102" x14ac:dyDescent="0.25">
      <c r="A32" s="43" t="s">
        <v>16</v>
      </c>
      <c r="B32" s="44" t="s">
        <v>54</v>
      </c>
      <c r="C32" s="44" t="s">
        <v>18</v>
      </c>
      <c r="D32" s="43" t="s">
        <v>19</v>
      </c>
      <c r="E32" s="44" t="s">
        <v>184</v>
      </c>
      <c r="F32" s="43" t="s">
        <v>55</v>
      </c>
      <c r="G32" s="45">
        <v>79431</v>
      </c>
      <c r="H32" s="45">
        <v>77533</v>
      </c>
      <c r="I32" s="45">
        <v>75862</v>
      </c>
      <c r="J32" s="45">
        <v>74117</v>
      </c>
      <c r="K32" s="45">
        <v>72401</v>
      </c>
      <c r="L32" s="45">
        <v>70686</v>
      </c>
      <c r="M32" s="45">
        <v>127899</v>
      </c>
      <c r="N32" s="46">
        <f t="shared" si="0"/>
        <v>577929</v>
      </c>
      <c r="O32" s="33"/>
      <c r="P32" s="33"/>
      <c r="Q32" s="33"/>
      <c r="R32" s="33"/>
      <c r="S32" s="33"/>
      <c r="T32" s="33"/>
      <c r="U32" s="20"/>
      <c r="V32" s="20"/>
      <c r="W32" s="20"/>
      <c r="X32" s="20"/>
      <c r="Y32" s="20"/>
      <c r="DE32" s="34"/>
    </row>
    <row r="33" spans="1:109" ht="76.5" x14ac:dyDescent="0.25">
      <c r="A33" s="43" t="s">
        <v>16</v>
      </c>
      <c r="B33" s="44" t="s">
        <v>56</v>
      </c>
      <c r="C33" s="44" t="s">
        <v>18</v>
      </c>
      <c r="D33" s="43" t="s">
        <v>19</v>
      </c>
      <c r="E33" s="44" t="s">
        <v>212</v>
      </c>
      <c r="F33" s="43" t="s">
        <v>57</v>
      </c>
      <c r="G33" s="45">
        <v>18835</v>
      </c>
      <c r="H33" s="45">
        <v>18383</v>
      </c>
      <c r="I33" s="45">
        <v>17953</v>
      </c>
      <c r="J33" s="45">
        <v>8819</v>
      </c>
      <c r="K33" s="45">
        <v>0</v>
      </c>
      <c r="L33" s="45">
        <v>0</v>
      </c>
      <c r="M33" s="45">
        <v>0</v>
      </c>
      <c r="N33" s="46">
        <f t="shared" si="0"/>
        <v>63990</v>
      </c>
      <c r="O33" s="33"/>
      <c r="P33" s="33"/>
      <c r="Q33" s="33"/>
      <c r="R33" s="33"/>
      <c r="S33" s="33"/>
      <c r="T33" s="33"/>
      <c r="U33" s="20"/>
      <c r="V33" s="20"/>
      <c r="W33" s="20"/>
      <c r="X33" s="20"/>
      <c r="Y33" s="20"/>
      <c r="DE33" s="34"/>
    </row>
    <row r="34" spans="1:109" ht="76.5" x14ac:dyDescent="0.25">
      <c r="A34" s="43" t="s">
        <v>16</v>
      </c>
      <c r="B34" s="44" t="s">
        <v>58</v>
      </c>
      <c r="C34" s="44" t="s">
        <v>18</v>
      </c>
      <c r="D34" s="43" t="s">
        <v>19</v>
      </c>
      <c r="E34" s="44" t="s">
        <v>185</v>
      </c>
      <c r="F34" s="43" t="s">
        <v>57</v>
      </c>
      <c r="G34" s="45">
        <v>14767</v>
      </c>
      <c r="H34" s="45">
        <v>14413</v>
      </c>
      <c r="I34" s="45">
        <v>14075</v>
      </c>
      <c r="J34" s="45">
        <v>6914</v>
      </c>
      <c r="K34" s="45">
        <v>0</v>
      </c>
      <c r="L34" s="45">
        <v>0</v>
      </c>
      <c r="M34" s="45">
        <v>0</v>
      </c>
      <c r="N34" s="46">
        <f t="shared" si="0"/>
        <v>50169</v>
      </c>
      <c r="O34" s="33"/>
      <c r="P34" s="33"/>
      <c r="Q34" s="33"/>
      <c r="R34" s="33"/>
      <c r="S34" s="33"/>
      <c r="T34" s="33"/>
      <c r="U34" s="20"/>
      <c r="V34" s="20"/>
      <c r="W34" s="20"/>
      <c r="X34" s="20"/>
      <c r="Y34" s="20"/>
      <c r="DE34" s="34"/>
    </row>
    <row r="35" spans="1:109" ht="89.25" x14ac:dyDescent="0.25">
      <c r="A35" s="43" t="s">
        <v>16</v>
      </c>
      <c r="B35" s="44" t="s">
        <v>59</v>
      </c>
      <c r="C35" s="44" t="s">
        <v>18</v>
      </c>
      <c r="D35" s="43" t="s">
        <v>19</v>
      </c>
      <c r="E35" s="44" t="s">
        <v>186</v>
      </c>
      <c r="F35" s="43" t="s">
        <v>60</v>
      </c>
      <c r="G35" s="45">
        <v>171311</v>
      </c>
      <c r="H35" s="45">
        <v>168033</v>
      </c>
      <c r="I35" s="45">
        <v>165292</v>
      </c>
      <c r="J35" s="45">
        <v>162221</v>
      </c>
      <c r="K35" s="45">
        <v>159318</v>
      </c>
      <c r="L35" s="45">
        <v>156420</v>
      </c>
      <c r="M35" s="45">
        <v>2241869</v>
      </c>
      <c r="N35" s="46">
        <f t="shared" si="0"/>
        <v>3224464</v>
      </c>
      <c r="O35" s="33"/>
      <c r="P35" s="33"/>
      <c r="Q35" s="33"/>
      <c r="R35" s="33"/>
      <c r="S35" s="33"/>
      <c r="T35" s="33"/>
      <c r="U35" s="20"/>
      <c r="V35" s="20"/>
      <c r="W35" s="20"/>
      <c r="X35" s="20"/>
      <c r="Y35" s="20"/>
      <c r="DE35" s="34"/>
    </row>
    <row r="36" spans="1:109" ht="76.5" x14ac:dyDescent="0.25">
      <c r="A36" s="43" t="s">
        <v>16</v>
      </c>
      <c r="B36" s="44" t="s">
        <v>61</v>
      </c>
      <c r="C36" s="44" t="s">
        <v>18</v>
      </c>
      <c r="D36" s="43" t="s">
        <v>19</v>
      </c>
      <c r="E36" s="44" t="s">
        <v>187</v>
      </c>
      <c r="F36" s="43" t="s">
        <v>62</v>
      </c>
      <c r="G36" s="45">
        <v>102938</v>
      </c>
      <c r="H36" s="45">
        <v>100459</v>
      </c>
      <c r="I36" s="45">
        <v>98047</v>
      </c>
      <c r="J36" s="45">
        <v>95472</v>
      </c>
      <c r="K36" s="45">
        <v>92982</v>
      </c>
      <c r="L36" s="45">
        <v>90495</v>
      </c>
      <c r="M36" s="45">
        <v>668804</v>
      </c>
      <c r="N36" s="46">
        <f t="shared" si="0"/>
        <v>1249197</v>
      </c>
      <c r="O36" s="33"/>
      <c r="P36" s="33"/>
      <c r="Q36" s="33"/>
      <c r="R36" s="33"/>
      <c r="S36" s="33"/>
      <c r="T36" s="33"/>
      <c r="U36" s="20"/>
      <c r="V36" s="20"/>
      <c r="W36" s="20"/>
      <c r="X36" s="20"/>
      <c r="Y36" s="20"/>
      <c r="DE36" s="34"/>
    </row>
    <row r="37" spans="1:109" ht="76.5" x14ac:dyDescent="0.25">
      <c r="A37" s="43" t="s">
        <v>16</v>
      </c>
      <c r="B37" s="44" t="s">
        <v>63</v>
      </c>
      <c r="C37" s="44" t="s">
        <v>18</v>
      </c>
      <c r="D37" s="43" t="s">
        <v>19</v>
      </c>
      <c r="E37" s="44" t="s">
        <v>64</v>
      </c>
      <c r="F37" s="43" t="s">
        <v>65</v>
      </c>
      <c r="G37" s="45">
        <v>21550</v>
      </c>
      <c r="H37" s="45">
        <v>21093</v>
      </c>
      <c r="I37" s="45">
        <v>20662</v>
      </c>
      <c r="J37" s="45">
        <v>20202</v>
      </c>
      <c r="K37" s="45">
        <v>19757</v>
      </c>
      <c r="L37" s="45">
        <v>19313</v>
      </c>
      <c r="M37" s="45">
        <v>146240</v>
      </c>
      <c r="N37" s="46">
        <f t="shared" si="0"/>
        <v>268817</v>
      </c>
      <c r="O37" s="33"/>
      <c r="P37" s="33"/>
      <c r="Q37" s="33"/>
      <c r="R37" s="33"/>
      <c r="S37" s="33"/>
      <c r="T37" s="33"/>
      <c r="U37" s="20"/>
      <c r="V37" s="20"/>
      <c r="W37" s="20"/>
      <c r="X37" s="20"/>
      <c r="Y37" s="20"/>
      <c r="DE37" s="34"/>
    </row>
    <row r="38" spans="1:109" ht="51" x14ac:dyDescent="0.25">
      <c r="A38" s="43" t="s">
        <v>16</v>
      </c>
      <c r="B38" s="44" t="s">
        <v>66</v>
      </c>
      <c r="C38" s="44" t="s">
        <v>18</v>
      </c>
      <c r="D38" s="43" t="s">
        <v>19</v>
      </c>
      <c r="E38" s="44" t="s">
        <v>211</v>
      </c>
      <c r="F38" s="43" t="s">
        <v>67</v>
      </c>
      <c r="G38" s="45">
        <v>67025</v>
      </c>
      <c r="H38" s="45">
        <v>65688</v>
      </c>
      <c r="I38" s="45">
        <v>64199</v>
      </c>
      <c r="J38" s="45">
        <v>62650</v>
      </c>
      <c r="K38" s="45">
        <v>61133</v>
      </c>
      <c r="L38" s="45">
        <v>59618</v>
      </c>
      <c r="M38" s="45">
        <v>210121</v>
      </c>
      <c r="N38" s="46">
        <f t="shared" si="0"/>
        <v>590434</v>
      </c>
      <c r="O38" s="33"/>
      <c r="P38" s="33"/>
      <c r="Q38" s="33"/>
      <c r="R38" s="33"/>
      <c r="S38" s="33"/>
      <c r="T38" s="33"/>
      <c r="U38" s="20"/>
      <c r="V38" s="20"/>
      <c r="W38" s="20"/>
      <c r="X38" s="20"/>
      <c r="Y38" s="20"/>
      <c r="DE38" s="34"/>
    </row>
    <row r="39" spans="1:109" ht="63.75" x14ac:dyDescent="0.25">
      <c r="A39" s="43" t="s">
        <v>16</v>
      </c>
      <c r="B39" s="44" t="s">
        <v>68</v>
      </c>
      <c r="C39" s="44" t="s">
        <v>18</v>
      </c>
      <c r="D39" s="43" t="s">
        <v>19</v>
      </c>
      <c r="E39" s="44" t="s">
        <v>188</v>
      </c>
      <c r="F39" s="43" t="s">
        <v>69</v>
      </c>
      <c r="G39" s="45">
        <v>28287</v>
      </c>
      <c r="H39" s="45">
        <v>27582</v>
      </c>
      <c r="I39" s="45">
        <v>26958</v>
      </c>
      <c r="J39" s="45">
        <v>26308</v>
      </c>
      <c r="K39" s="45">
        <v>25672</v>
      </c>
      <c r="L39" s="45">
        <v>25036</v>
      </c>
      <c r="M39" s="45">
        <v>88254</v>
      </c>
      <c r="N39" s="46">
        <f t="shared" si="0"/>
        <v>248097</v>
      </c>
      <c r="O39" s="33"/>
      <c r="P39" s="33"/>
      <c r="Q39" s="33"/>
      <c r="R39" s="33"/>
      <c r="S39" s="33"/>
      <c r="T39" s="33"/>
      <c r="U39" s="20"/>
      <c r="V39" s="20"/>
      <c r="W39" s="20"/>
      <c r="X39" s="20"/>
      <c r="Y39" s="20"/>
      <c r="DE39" s="34"/>
    </row>
    <row r="40" spans="1:109" ht="51" x14ac:dyDescent="0.25">
      <c r="A40" s="43" t="s">
        <v>16</v>
      </c>
      <c r="B40" s="44" t="s">
        <v>70</v>
      </c>
      <c r="C40" s="44" t="s">
        <v>18</v>
      </c>
      <c r="D40" s="43" t="s">
        <v>19</v>
      </c>
      <c r="E40" s="44" t="s">
        <v>189</v>
      </c>
      <c r="F40" s="43" t="s">
        <v>71</v>
      </c>
      <c r="G40" s="45">
        <v>49829</v>
      </c>
      <c r="H40" s="45">
        <v>48563</v>
      </c>
      <c r="I40" s="45">
        <v>47462</v>
      </c>
      <c r="J40" s="45">
        <v>46320</v>
      </c>
      <c r="K40" s="45">
        <v>45202</v>
      </c>
      <c r="L40" s="45">
        <v>44086</v>
      </c>
      <c r="M40" s="45">
        <v>165179</v>
      </c>
      <c r="N40" s="46">
        <f t="shared" si="0"/>
        <v>446641</v>
      </c>
      <c r="O40" s="33"/>
      <c r="P40" s="33"/>
      <c r="Q40" s="33"/>
      <c r="R40" s="33"/>
      <c r="S40" s="33"/>
      <c r="T40" s="33"/>
      <c r="U40" s="20"/>
      <c r="V40" s="20"/>
      <c r="W40" s="20"/>
      <c r="X40" s="20"/>
      <c r="Y40" s="20"/>
      <c r="DE40" s="34"/>
    </row>
    <row r="41" spans="1:109" ht="51" x14ac:dyDescent="0.25">
      <c r="A41" s="43" t="s">
        <v>16</v>
      </c>
      <c r="B41" s="44" t="s">
        <v>72</v>
      </c>
      <c r="C41" s="44" t="s">
        <v>18</v>
      </c>
      <c r="D41" s="43" t="s">
        <v>19</v>
      </c>
      <c r="E41" s="44" t="s">
        <v>210</v>
      </c>
      <c r="F41" s="43" t="s">
        <v>73</v>
      </c>
      <c r="G41" s="45">
        <v>110657</v>
      </c>
      <c r="H41" s="45">
        <v>108089</v>
      </c>
      <c r="I41" s="45">
        <v>105693</v>
      </c>
      <c r="J41" s="45">
        <v>103186</v>
      </c>
      <c r="K41" s="45">
        <v>100733</v>
      </c>
      <c r="L41" s="45">
        <v>98282</v>
      </c>
      <c r="M41" s="45">
        <v>368701</v>
      </c>
      <c r="N41" s="46">
        <f t="shared" si="0"/>
        <v>995341</v>
      </c>
      <c r="O41" s="33"/>
      <c r="P41" s="33"/>
      <c r="Q41" s="33"/>
      <c r="R41" s="33"/>
      <c r="S41" s="33"/>
      <c r="T41" s="33"/>
      <c r="U41" s="20"/>
      <c r="V41" s="20"/>
      <c r="W41" s="20"/>
      <c r="X41" s="20"/>
      <c r="Y41" s="20"/>
      <c r="DE41" s="34"/>
    </row>
    <row r="42" spans="1:109" ht="76.5" x14ac:dyDescent="0.25">
      <c r="A42" s="43" t="s">
        <v>16</v>
      </c>
      <c r="B42" s="44" t="s">
        <v>74</v>
      </c>
      <c r="C42" s="44" t="s">
        <v>18</v>
      </c>
      <c r="D42" s="43" t="s">
        <v>19</v>
      </c>
      <c r="E42" s="44" t="s">
        <v>75</v>
      </c>
      <c r="F42" s="43" t="s">
        <v>76</v>
      </c>
      <c r="G42" s="45">
        <v>32677</v>
      </c>
      <c r="H42" s="45">
        <v>31777</v>
      </c>
      <c r="I42" s="45">
        <v>31166</v>
      </c>
      <c r="J42" s="45">
        <v>30523</v>
      </c>
      <c r="K42" s="45">
        <v>29896</v>
      </c>
      <c r="L42" s="45">
        <v>29270</v>
      </c>
      <c r="M42" s="45">
        <v>164681</v>
      </c>
      <c r="N42" s="46">
        <f t="shared" si="0"/>
        <v>349990</v>
      </c>
      <c r="O42" s="33"/>
      <c r="P42" s="33"/>
      <c r="Q42" s="33"/>
      <c r="R42" s="33"/>
      <c r="S42" s="33"/>
      <c r="T42" s="33"/>
      <c r="U42" s="20"/>
      <c r="V42" s="20"/>
      <c r="W42" s="20"/>
      <c r="X42" s="20"/>
      <c r="Y42" s="20"/>
      <c r="DE42" s="34"/>
    </row>
    <row r="43" spans="1:109" ht="51" x14ac:dyDescent="0.25">
      <c r="A43" s="43" t="s">
        <v>16</v>
      </c>
      <c r="B43" s="44" t="s">
        <v>77</v>
      </c>
      <c r="C43" s="44" t="s">
        <v>18</v>
      </c>
      <c r="D43" s="43" t="s">
        <v>19</v>
      </c>
      <c r="E43" s="44" t="s">
        <v>190</v>
      </c>
      <c r="F43" s="43" t="s">
        <v>78</v>
      </c>
      <c r="G43" s="45">
        <v>11327</v>
      </c>
      <c r="H43" s="45">
        <v>11065</v>
      </c>
      <c r="I43" s="45">
        <v>10823</v>
      </c>
      <c r="J43" s="45">
        <v>10578</v>
      </c>
      <c r="K43" s="45">
        <v>9400</v>
      </c>
      <c r="L43" s="45">
        <v>9</v>
      </c>
      <c r="M43" s="45">
        <v>0</v>
      </c>
      <c r="N43" s="46">
        <f t="shared" si="0"/>
        <v>53202</v>
      </c>
      <c r="O43" s="33"/>
      <c r="P43" s="33"/>
      <c r="Q43" s="33"/>
      <c r="R43" s="33"/>
      <c r="S43" s="33"/>
      <c r="T43" s="33"/>
      <c r="U43" s="20"/>
      <c r="V43" s="20"/>
      <c r="W43" s="20"/>
      <c r="X43" s="20"/>
      <c r="Y43" s="20"/>
      <c r="DE43" s="34"/>
    </row>
    <row r="44" spans="1:109" ht="51" x14ac:dyDescent="0.25">
      <c r="A44" s="43" t="s">
        <v>16</v>
      </c>
      <c r="B44" s="44" t="s">
        <v>79</v>
      </c>
      <c r="C44" s="44" t="s">
        <v>18</v>
      </c>
      <c r="D44" s="43" t="s">
        <v>19</v>
      </c>
      <c r="E44" s="44" t="s">
        <v>191</v>
      </c>
      <c r="F44" s="43" t="s">
        <v>80</v>
      </c>
      <c r="G44" s="45">
        <v>79064</v>
      </c>
      <c r="H44" s="45">
        <v>77563</v>
      </c>
      <c r="I44" s="45">
        <v>75971</v>
      </c>
      <c r="J44" s="45">
        <v>74305</v>
      </c>
      <c r="K44" s="45">
        <v>72678</v>
      </c>
      <c r="L44" s="45">
        <v>71053</v>
      </c>
      <c r="M44" s="45">
        <v>315398</v>
      </c>
      <c r="N44" s="46">
        <f t="shared" si="0"/>
        <v>766032</v>
      </c>
      <c r="O44" s="33"/>
      <c r="P44" s="33"/>
      <c r="Q44" s="33"/>
      <c r="R44" s="33"/>
      <c r="S44" s="33"/>
      <c r="T44" s="33"/>
      <c r="U44" s="20"/>
      <c r="V44" s="20"/>
      <c r="W44" s="20"/>
      <c r="X44" s="20"/>
      <c r="Y44" s="20"/>
      <c r="DE44" s="34"/>
    </row>
    <row r="45" spans="1:109" ht="63.75" x14ac:dyDescent="0.25">
      <c r="A45" s="43" t="s">
        <v>16</v>
      </c>
      <c r="B45" s="44" t="s">
        <v>81</v>
      </c>
      <c r="C45" s="44" t="s">
        <v>18</v>
      </c>
      <c r="D45" s="43" t="s">
        <v>19</v>
      </c>
      <c r="E45" s="44" t="s">
        <v>192</v>
      </c>
      <c r="F45" s="43" t="s">
        <v>80</v>
      </c>
      <c r="G45" s="45">
        <v>31216</v>
      </c>
      <c r="H45" s="45">
        <v>30544</v>
      </c>
      <c r="I45" s="45">
        <v>29849</v>
      </c>
      <c r="J45" s="45">
        <v>29141</v>
      </c>
      <c r="K45" s="45">
        <v>28440</v>
      </c>
      <c r="L45" s="45">
        <v>20910</v>
      </c>
      <c r="M45" s="45">
        <v>0</v>
      </c>
      <c r="N45" s="46">
        <f t="shared" si="0"/>
        <v>170100</v>
      </c>
      <c r="O45" s="33"/>
      <c r="P45" s="33"/>
      <c r="Q45" s="33"/>
      <c r="R45" s="33"/>
      <c r="S45" s="33"/>
      <c r="T45" s="33"/>
      <c r="U45" s="20"/>
      <c r="V45" s="20"/>
      <c r="W45" s="20"/>
      <c r="X45" s="20"/>
      <c r="Y45" s="20"/>
      <c r="DE45" s="34"/>
    </row>
    <row r="46" spans="1:109" ht="76.5" x14ac:dyDescent="0.25">
      <c r="A46" s="43" t="s">
        <v>16</v>
      </c>
      <c r="B46" s="44" t="s">
        <v>82</v>
      </c>
      <c r="C46" s="44" t="s">
        <v>18</v>
      </c>
      <c r="D46" s="43" t="s">
        <v>19</v>
      </c>
      <c r="E46" s="44" t="s">
        <v>193</v>
      </c>
      <c r="F46" s="43" t="s">
        <v>80</v>
      </c>
      <c r="G46" s="45">
        <v>336392</v>
      </c>
      <c r="H46" s="45">
        <v>331747</v>
      </c>
      <c r="I46" s="45">
        <v>326498</v>
      </c>
      <c r="J46" s="45">
        <v>320536</v>
      </c>
      <c r="K46" s="45">
        <v>314938</v>
      </c>
      <c r="L46" s="45">
        <v>309348</v>
      </c>
      <c r="M46" s="45">
        <v>4963789</v>
      </c>
      <c r="N46" s="46">
        <f t="shared" si="0"/>
        <v>6903248</v>
      </c>
      <c r="O46" s="33"/>
      <c r="P46" s="33"/>
      <c r="Q46" s="33"/>
      <c r="R46" s="33"/>
      <c r="S46" s="33"/>
      <c r="T46" s="33"/>
      <c r="U46" s="20"/>
      <c r="V46" s="20"/>
      <c r="W46" s="20"/>
      <c r="X46" s="20"/>
      <c r="Y46" s="20"/>
      <c r="DE46" s="34"/>
    </row>
    <row r="47" spans="1:109" ht="76.5" x14ac:dyDescent="0.25">
      <c r="A47" s="43" t="s">
        <v>16</v>
      </c>
      <c r="B47" s="44" t="s">
        <v>83</v>
      </c>
      <c r="C47" s="44" t="s">
        <v>18</v>
      </c>
      <c r="D47" s="43" t="s">
        <v>19</v>
      </c>
      <c r="E47" s="44" t="s">
        <v>168</v>
      </c>
      <c r="F47" s="43" t="s">
        <v>84</v>
      </c>
      <c r="G47" s="45">
        <v>20202</v>
      </c>
      <c r="H47" s="45">
        <v>19654</v>
      </c>
      <c r="I47" s="45">
        <v>19137</v>
      </c>
      <c r="J47" s="45">
        <v>18610</v>
      </c>
      <c r="K47" s="45">
        <v>18088</v>
      </c>
      <c r="L47" s="45">
        <v>17568</v>
      </c>
      <c r="M47" s="45">
        <v>6226</v>
      </c>
      <c r="N47" s="46">
        <f t="shared" si="0"/>
        <v>119485</v>
      </c>
      <c r="O47" s="33"/>
      <c r="P47" s="33"/>
      <c r="Q47" s="33"/>
      <c r="R47" s="33"/>
      <c r="S47" s="33"/>
      <c r="T47" s="33"/>
      <c r="U47" s="20"/>
      <c r="V47" s="20"/>
      <c r="W47" s="20"/>
      <c r="X47" s="20"/>
      <c r="Y47" s="20"/>
      <c r="DE47" s="34"/>
    </row>
    <row r="48" spans="1:109" ht="76.5" x14ac:dyDescent="0.25">
      <c r="A48" s="43" t="s">
        <v>16</v>
      </c>
      <c r="B48" s="44" t="s">
        <v>85</v>
      </c>
      <c r="C48" s="44" t="s">
        <v>18</v>
      </c>
      <c r="D48" s="43" t="s">
        <v>19</v>
      </c>
      <c r="E48" s="44" t="s">
        <v>194</v>
      </c>
      <c r="F48" s="43" t="s">
        <v>86</v>
      </c>
      <c r="G48" s="45">
        <v>74988</v>
      </c>
      <c r="H48" s="45">
        <v>72987</v>
      </c>
      <c r="I48" s="45">
        <v>71120</v>
      </c>
      <c r="J48" s="45">
        <v>69215</v>
      </c>
      <c r="K48" s="45">
        <v>67331</v>
      </c>
      <c r="L48" s="45">
        <v>65450</v>
      </c>
      <c r="M48" s="45">
        <v>16136</v>
      </c>
      <c r="N48" s="46">
        <f t="shared" si="0"/>
        <v>437227</v>
      </c>
      <c r="O48" s="33"/>
      <c r="P48" s="33"/>
      <c r="Q48" s="33"/>
      <c r="R48" s="33"/>
      <c r="S48" s="33"/>
      <c r="T48" s="33"/>
      <c r="U48" s="20"/>
      <c r="V48" s="20"/>
      <c r="W48" s="20"/>
      <c r="X48" s="20"/>
      <c r="Y48" s="20"/>
      <c r="DE48" s="34"/>
    </row>
    <row r="49" spans="1:109" ht="51" x14ac:dyDescent="0.25">
      <c r="A49" s="43" t="s">
        <v>16</v>
      </c>
      <c r="B49" s="44" t="s">
        <v>87</v>
      </c>
      <c r="C49" s="44" t="s">
        <v>18</v>
      </c>
      <c r="D49" s="43" t="s">
        <v>19</v>
      </c>
      <c r="E49" s="44" t="s">
        <v>195</v>
      </c>
      <c r="F49" s="43" t="s">
        <v>88</v>
      </c>
      <c r="G49" s="45">
        <v>22899</v>
      </c>
      <c r="H49" s="45">
        <v>22430</v>
      </c>
      <c r="I49" s="45">
        <v>21923</v>
      </c>
      <c r="J49" s="45">
        <v>21375</v>
      </c>
      <c r="K49" s="45">
        <v>20848</v>
      </c>
      <c r="L49" s="45">
        <v>20322</v>
      </c>
      <c r="M49" s="45">
        <v>185250</v>
      </c>
      <c r="N49" s="46">
        <f t="shared" si="0"/>
        <v>315047</v>
      </c>
      <c r="O49" s="33"/>
      <c r="P49" s="33"/>
      <c r="Q49" s="33"/>
      <c r="R49" s="33"/>
      <c r="S49" s="33"/>
      <c r="T49" s="33"/>
      <c r="U49" s="20"/>
      <c r="V49" s="20"/>
      <c r="W49" s="20"/>
      <c r="X49" s="20"/>
      <c r="Y49" s="20"/>
      <c r="DE49" s="34"/>
    </row>
    <row r="50" spans="1:109" ht="51" x14ac:dyDescent="0.25">
      <c r="A50" s="43" t="s">
        <v>16</v>
      </c>
      <c r="B50" s="44" t="s">
        <v>89</v>
      </c>
      <c r="C50" s="44" t="s">
        <v>18</v>
      </c>
      <c r="D50" s="43" t="s">
        <v>19</v>
      </c>
      <c r="E50" s="44" t="s">
        <v>196</v>
      </c>
      <c r="F50" s="43" t="s">
        <v>88</v>
      </c>
      <c r="G50" s="45">
        <v>27145</v>
      </c>
      <c r="H50" s="45">
        <v>26589</v>
      </c>
      <c r="I50" s="45">
        <v>25988</v>
      </c>
      <c r="J50" s="45">
        <v>25339</v>
      </c>
      <c r="K50" s="45">
        <v>24714</v>
      </c>
      <c r="L50" s="45">
        <v>24091</v>
      </c>
      <c r="M50" s="45">
        <v>219599</v>
      </c>
      <c r="N50" s="46">
        <f t="shared" si="0"/>
        <v>373465</v>
      </c>
      <c r="O50" s="33"/>
      <c r="P50" s="33"/>
      <c r="Q50" s="33"/>
      <c r="R50" s="33"/>
      <c r="S50" s="33"/>
      <c r="T50" s="33"/>
      <c r="U50" s="20"/>
      <c r="V50" s="20"/>
      <c r="W50" s="20"/>
      <c r="X50" s="20"/>
      <c r="Y50" s="20"/>
      <c r="DE50" s="34"/>
    </row>
    <row r="51" spans="1:109" ht="89.25" x14ac:dyDescent="0.25">
      <c r="A51" s="43" t="s">
        <v>16</v>
      </c>
      <c r="B51" s="44" t="s">
        <v>90</v>
      </c>
      <c r="C51" s="44" t="s">
        <v>18</v>
      </c>
      <c r="D51" s="43" t="s">
        <v>19</v>
      </c>
      <c r="E51" s="44" t="s">
        <v>170</v>
      </c>
      <c r="F51" s="43" t="s">
        <v>91</v>
      </c>
      <c r="G51" s="45">
        <v>70712</v>
      </c>
      <c r="H51" s="45">
        <v>69212</v>
      </c>
      <c r="I51" s="45">
        <v>67648</v>
      </c>
      <c r="J51" s="45">
        <v>65940</v>
      </c>
      <c r="K51" s="45">
        <v>64298</v>
      </c>
      <c r="L51" s="45">
        <v>62659</v>
      </c>
      <c r="M51" s="45">
        <v>570033</v>
      </c>
      <c r="N51" s="46">
        <f t="shared" si="0"/>
        <v>970502</v>
      </c>
      <c r="O51" s="33"/>
      <c r="P51" s="33"/>
      <c r="Q51" s="33"/>
      <c r="R51" s="33"/>
      <c r="S51" s="33"/>
      <c r="T51" s="33"/>
      <c r="U51" s="20"/>
      <c r="V51" s="20"/>
      <c r="W51" s="20"/>
      <c r="X51" s="20"/>
      <c r="Y51" s="20"/>
      <c r="DE51" s="34"/>
    </row>
    <row r="52" spans="1:109" ht="51" x14ac:dyDescent="0.25">
      <c r="A52" s="43" t="s">
        <v>16</v>
      </c>
      <c r="B52" s="44" t="s">
        <v>92</v>
      </c>
      <c r="C52" s="44" t="s">
        <v>18</v>
      </c>
      <c r="D52" s="43" t="s">
        <v>19</v>
      </c>
      <c r="E52" s="44" t="s">
        <v>93</v>
      </c>
      <c r="F52" s="43" t="s">
        <v>91</v>
      </c>
      <c r="G52" s="45">
        <v>18362</v>
      </c>
      <c r="H52" s="45">
        <v>17973</v>
      </c>
      <c r="I52" s="45">
        <v>17566</v>
      </c>
      <c r="J52" s="45">
        <v>17123</v>
      </c>
      <c r="K52" s="45">
        <v>16697</v>
      </c>
      <c r="L52" s="45">
        <v>16277</v>
      </c>
      <c r="M52" s="45">
        <v>148019</v>
      </c>
      <c r="N52" s="46">
        <f t="shared" si="0"/>
        <v>252017</v>
      </c>
      <c r="O52" s="33"/>
      <c r="P52" s="33"/>
      <c r="Q52" s="33"/>
      <c r="R52" s="33"/>
      <c r="S52" s="33"/>
      <c r="T52" s="33"/>
      <c r="U52" s="20"/>
      <c r="V52" s="20"/>
      <c r="W52" s="20"/>
      <c r="X52" s="20"/>
      <c r="Y52" s="20"/>
      <c r="DE52" s="34"/>
    </row>
    <row r="53" spans="1:109" ht="89.25" x14ac:dyDescent="0.25">
      <c r="A53" s="43" t="s">
        <v>16</v>
      </c>
      <c r="B53" s="44" t="s">
        <v>94</v>
      </c>
      <c r="C53" s="44" t="s">
        <v>18</v>
      </c>
      <c r="D53" s="43" t="s">
        <v>19</v>
      </c>
      <c r="E53" s="44" t="s">
        <v>197</v>
      </c>
      <c r="F53" s="43" t="s">
        <v>91</v>
      </c>
      <c r="G53" s="45">
        <v>39284</v>
      </c>
      <c r="H53" s="45">
        <v>38451</v>
      </c>
      <c r="I53" s="45">
        <v>37582</v>
      </c>
      <c r="J53" s="45">
        <v>36633</v>
      </c>
      <c r="K53" s="45">
        <v>35721</v>
      </c>
      <c r="L53" s="45">
        <v>34810</v>
      </c>
      <c r="M53" s="45">
        <v>316642</v>
      </c>
      <c r="N53" s="46">
        <f t="shared" si="0"/>
        <v>539123</v>
      </c>
      <c r="O53" s="33"/>
      <c r="P53" s="33"/>
      <c r="Q53" s="33"/>
      <c r="R53" s="33"/>
      <c r="S53" s="33"/>
      <c r="T53" s="33"/>
      <c r="U53" s="20"/>
      <c r="V53" s="20"/>
      <c r="W53" s="20"/>
      <c r="X53" s="20"/>
      <c r="Y53" s="20"/>
      <c r="DE53" s="34"/>
    </row>
    <row r="54" spans="1:109" ht="63.75" x14ac:dyDescent="0.25">
      <c r="A54" s="43" t="s">
        <v>16</v>
      </c>
      <c r="B54" s="44" t="s">
        <v>95</v>
      </c>
      <c r="C54" s="44" t="s">
        <v>18</v>
      </c>
      <c r="D54" s="43" t="s">
        <v>19</v>
      </c>
      <c r="E54" s="44" t="s">
        <v>209</v>
      </c>
      <c r="F54" s="43" t="s">
        <v>91</v>
      </c>
      <c r="G54" s="45">
        <v>12206</v>
      </c>
      <c r="H54" s="45">
        <v>11914</v>
      </c>
      <c r="I54" s="45">
        <v>11613</v>
      </c>
      <c r="J54" s="45">
        <v>11294</v>
      </c>
      <c r="K54" s="45">
        <v>10983</v>
      </c>
      <c r="L54" s="45">
        <v>10673</v>
      </c>
      <c r="M54" s="45">
        <v>54237</v>
      </c>
      <c r="N54" s="46">
        <f t="shared" si="0"/>
        <v>122920</v>
      </c>
      <c r="O54" s="33"/>
      <c r="P54" s="33"/>
      <c r="Q54" s="33"/>
      <c r="R54" s="33"/>
      <c r="S54" s="33"/>
      <c r="T54" s="33"/>
      <c r="U54" s="20"/>
      <c r="V54" s="20"/>
      <c r="W54" s="20"/>
      <c r="X54" s="20"/>
      <c r="Y54" s="20"/>
      <c r="DE54" s="34"/>
    </row>
    <row r="55" spans="1:109" ht="63.75" x14ac:dyDescent="0.25">
      <c r="A55" s="43" t="s">
        <v>16</v>
      </c>
      <c r="B55" s="44" t="s">
        <v>96</v>
      </c>
      <c r="C55" s="44" t="s">
        <v>18</v>
      </c>
      <c r="D55" s="43" t="s">
        <v>19</v>
      </c>
      <c r="E55" s="44" t="s">
        <v>198</v>
      </c>
      <c r="F55" s="43" t="s">
        <v>97</v>
      </c>
      <c r="G55" s="45">
        <v>21011</v>
      </c>
      <c r="H55" s="45">
        <v>20304</v>
      </c>
      <c r="I55" s="45">
        <v>24</v>
      </c>
      <c r="J55" s="45">
        <v>0</v>
      </c>
      <c r="K55" s="45">
        <v>0</v>
      </c>
      <c r="L55" s="45">
        <v>0</v>
      </c>
      <c r="M55" s="45">
        <v>0</v>
      </c>
      <c r="N55" s="46">
        <f t="shared" si="0"/>
        <v>41339</v>
      </c>
      <c r="O55" s="33"/>
      <c r="P55" s="33"/>
      <c r="Q55" s="33"/>
      <c r="R55" s="33"/>
      <c r="S55" s="33"/>
      <c r="T55" s="33"/>
      <c r="U55" s="20"/>
      <c r="V55" s="20"/>
      <c r="W55" s="20"/>
      <c r="X55" s="20"/>
      <c r="Y55" s="20"/>
      <c r="DE55" s="34"/>
    </row>
    <row r="56" spans="1:109" ht="51" x14ac:dyDescent="0.25">
      <c r="A56" s="43" t="s">
        <v>16</v>
      </c>
      <c r="B56" s="44" t="s">
        <v>98</v>
      </c>
      <c r="C56" s="44" t="s">
        <v>18</v>
      </c>
      <c r="D56" s="43" t="s">
        <v>19</v>
      </c>
      <c r="E56" s="44" t="s">
        <v>199</v>
      </c>
      <c r="F56" s="43" t="s">
        <v>99</v>
      </c>
      <c r="G56" s="45">
        <v>315904</v>
      </c>
      <c r="H56" s="45">
        <v>310314</v>
      </c>
      <c r="I56" s="45">
        <v>303259</v>
      </c>
      <c r="J56" s="45">
        <v>303259</v>
      </c>
      <c r="K56" s="45">
        <v>288256</v>
      </c>
      <c r="L56" s="45">
        <v>280920</v>
      </c>
      <c r="M56" s="45">
        <v>2700173</v>
      </c>
      <c r="N56" s="46">
        <f t="shared" si="0"/>
        <v>4502085</v>
      </c>
      <c r="O56" s="33"/>
      <c r="P56" s="33"/>
      <c r="Q56" s="33"/>
      <c r="R56" s="33"/>
      <c r="S56" s="33"/>
      <c r="T56" s="33"/>
      <c r="U56" s="20"/>
      <c r="V56" s="20"/>
      <c r="W56" s="20"/>
      <c r="X56" s="20"/>
      <c r="Y56" s="20"/>
      <c r="DE56" s="34"/>
    </row>
    <row r="57" spans="1:109" ht="51" x14ac:dyDescent="0.25">
      <c r="A57" s="43" t="s">
        <v>16</v>
      </c>
      <c r="B57" s="44" t="s">
        <v>100</v>
      </c>
      <c r="C57" s="44" t="s">
        <v>18</v>
      </c>
      <c r="D57" s="43" t="s">
        <v>19</v>
      </c>
      <c r="E57" s="44" t="s">
        <v>208</v>
      </c>
      <c r="F57" s="43" t="s">
        <v>101</v>
      </c>
      <c r="G57" s="45">
        <v>73132</v>
      </c>
      <c r="H57" s="45">
        <v>71411</v>
      </c>
      <c r="I57" s="45">
        <v>69689</v>
      </c>
      <c r="J57" s="45">
        <v>67968</v>
      </c>
      <c r="K57" s="45">
        <v>66247</v>
      </c>
      <c r="L57" s="45">
        <v>64526</v>
      </c>
      <c r="M57" s="45">
        <v>712145</v>
      </c>
      <c r="N57" s="46">
        <f t="shared" si="0"/>
        <v>1125118</v>
      </c>
      <c r="O57" s="33"/>
      <c r="P57" s="33"/>
      <c r="Q57" s="33"/>
      <c r="R57" s="33"/>
      <c r="S57" s="33"/>
      <c r="T57" s="33"/>
      <c r="U57" s="20"/>
      <c r="V57" s="20"/>
      <c r="W57" s="20"/>
      <c r="X57" s="20"/>
      <c r="Y57" s="20"/>
      <c r="DE57" s="34"/>
    </row>
    <row r="58" spans="1:109" ht="76.5" x14ac:dyDescent="0.25">
      <c r="A58" s="43" t="s">
        <v>16</v>
      </c>
      <c r="B58" s="44" t="s">
        <v>102</v>
      </c>
      <c r="C58" s="44" t="s">
        <v>18</v>
      </c>
      <c r="D58" s="43" t="s">
        <v>19</v>
      </c>
      <c r="E58" s="44" t="s">
        <v>172</v>
      </c>
      <c r="F58" s="43" t="s">
        <v>103</v>
      </c>
      <c r="G58" s="45">
        <v>20542</v>
      </c>
      <c r="H58" s="45">
        <v>20054</v>
      </c>
      <c r="I58" s="45">
        <v>19551</v>
      </c>
      <c r="J58" s="45">
        <v>19016</v>
      </c>
      <c r="K58" s="45">
        <v>18496</v>
      </c>
      <c r="L58" s="45">
        <v>17977</v>
      </c>
      <c r="M58" s="45">
        <v>107561</v>
      </c>
      <c r="N58" s="46">
        <f t="shared" si="0"/>
        <v>223197</v>
      </c>
      <c r="O58" s="33"/>
      <c r="P58" s="33"/>
      <c r="Q58" s="33"/>
      <c r="R58" s="33"/>
      <c r="S58" s="33"/>
      <c r="T58" s="33"/>
      <c r="U58" s="20"/>
      <c r="V58" s="20"/>
      <c r="W58" s="20"/>
      <c r="X58" s="20"/>
      <c r="Y58" s="20"/>
      <c r="DE58" s="34"/>
    </row>
    <row r="59" spans="1:109" ht="63.75" x14ac:dyDescent="0.25">
      <c r="A59" s="43" t="s">
        <v>16</v>
      </c>
      <c r="B59" s="44" t="s">
        <v>104</v>
      </c>
      <c r="C59" s="44" t="s">
        <v>18</v>
      </c>
      <c r="D59" s="43" t="s">
        <v>19</v>
      </c>
      <c r="E59" s="44" t="s">
        <v>173</v>
      </c>
      <c r="F59" s="43" t="s">
        <v>101</v>
      </c>
      <c r="G59" s="45">
        <v>33256</v>
      </c>
      <c r="H59" s="45">
        <v>32548</v>
      </c>
      <c r="I59" s="45">
        <v>31804</v>
      </c>
      <c r="J59" s="45">
        <v>30988</v>
      </c>
      <c r="K59" s="45">
        <v>30205</v>
      </c>
      <c r="L59" s="45">
        <v>29423</v>
      </c>
      <c r="M59" s="45">
        <v>282253</v>
      </c>
      <c r="N59" s="46">
        <f t="shared" si="0"/>
        <v>470477</v>
      </c>
      <c r="O59" s="33"/>
      <c r="P59" s="33"/>
      <c r="Q59" s="33"/>
      <c r="R59" s="33"/>
      <c r="S59" s="33"/>
      <c r="T59" s="33"/>
      <c r="U59" s="20"/>
      <c r="V59" s="20"/>
      <c r="W59" s="20"/>
      <c r="X59" s="20"/>
      <c r="Y59" s="20"/>
      <c r="DE59" s="34"/>
    </row>
    <row r="60" spans="1:109" ht="76.5" x14ac:dyDescent="0.25">
      <c r="A60" s="43" t="s">
        <v>16</v>
      </c>
      <c r="B60" s="44" t="s">
        <v>105</v>
      </c>
      <c r="C60" s="44" t="s">
        <v>18</v>
      </c>
      <c r="D60" s="43" t="s">
        <v>19</v>
      </c>
      <c r="E60" s="44" t="s">
        <v>200</v>
      </c>
      <c r="F60" s="43" t="s">
        <v>106</v>
      </c>
      <c r="G60" s="45">
        <v>11861</v>
      </c>
      <c r="H60" s="45">
        <v>11525</v>
      </c>
      <c r="I60" s="45">
        <v>11232</v>
      </c>
      <c r="J60" s="45">
        <v>10923</v>
      </c>
      <c r="K60" s="45">
        <v>10623</v>
      </c>
      <c r="L60" s="45">
        <v>10323</v>
      </c>
      <c r="M60" s="45">
        <v>57737</v>
      </c>
      <c r="N60" s="46">
        <f t="shared" si="0"/>
        <v>124224</v>
      </c>
      <c r="O60" s="33"/>
      <c r="P60" s="33"/>
      <c r="Q60" s="33"/>
      <c r="R60" s="33"/>
      <c r="S60" s="33"/>
      <c r="T60" s="33"/>
      <c r="U60" s="20"/>
      <c r="V60" s="20"/>
      <c r="W60" s="20"/>
      <c r="X60" s="20"/>
      <c r="Y60" s="20"/>
      <c r="DE60" s="34"/>
    </row>
    <row r="61" spans="1:109" ht="63.75" x14ac:dyDescent="0.25">
      <c r="A61" s="43" t="s">
        <v>16</v>
      </c>
      <c r="B61" s="44" t="s">
        <v>107</v>
      </c>
      <c r="C61" s="44" t="s">
        <v>18</v>
      </c>
      <c r="D61" s="43" t="s">
        <v>19</v>
      </c>
      <c r="E61" s="44" t="s">
        <v>201</v>
      </c>
      <c r="F61" s="43" t="s">
        <v>106</v>
      </c>
      <c r="G61" s="45">
        <v>9431</v>
      </c>
      <c r="H61" s="45">
        <v>9164</v>
      </c>
      <c r="I61" s="45">
        <v>8931</v>
      </c>
      <c r="J61" s="45">
        <v>8685</v>
      </c>
      <c r="K61" s="45">
        <v>8447</v>
      </c>
      <c r="L61" s="45">
        <v>8208</v>
      </c>
      <c r="M61" s="45">
        <v>45909</v>
      </c>
      <c r="N61" s="46">
        <f t="shared" si="0"/>
        <v>98775</v>
      </c>
      <c r="O61" s="33"/>
      <c r="P61" s="33"/>
      <c r="Q61" s="33"/>
      <c r="R61" s="33"/>
      <c r="S61" s="33"/>
      <c r="T61" s="33"/>
      <c r="U61" s="20"/>
      <c r="V61" s="20"/>
      <c r="W61" s="20"/>
      <c r="X61" s="20"/>
      <c r="Y61" s="20"/>
      <c r="DE61" s="34"/>
    </row>
    <row r="62" spans="1:109" ht="38.25" x14ac:dyDescent="0.25">
      <c r="A62" s="43" t="s">
        <v>16</v>
      </c>
      <c r="B62" s="44" t="s">
        <v>108</v>
      </c>
      <c r="C62" s="44" t="s">
        <v>18</v>
      </c>
      <c r="D62" s="43" t="s">
        <v>19</v>
      </c>
      <c r="E62" s="44" t="s">
        <v>202</v>
      </c>
      <c r="F62" s="43" t="s">
        <v>109</v>
      </c>
      <c r="G62" s="45">
        <v>84655</v>
      </c>
      <c r="H62" s="45">
        <v>82639</v>
      </c>
      <c r="I62" s="45">
        <v>80714</v>
      </c>
      <c r="J62" s="45">
        <v>78612</v>
      </c>
      <c r="K62" s="45">
        <v>76602</v>
      </c>
      <c r="L62" s="45">
        <v>74594</v>
      </c>
      <c r="M62" s="45">
        <v>762885</v>
      </c>
      <c r="N62" s="46">
        <f t="shared" si="0"/>
        <v>1240701</v>
      </c>
      <c r="O62" s="33"/>
      <c r="P62" s="33"/>
      <c r="Q62" s="33"/>
      <c r="R62" s="33"/>
      <c r="S62" s="33"/>
      <c r="T62" s="33"/>
      <c r="U62" s="20"/>
      <c r="V62" s="20"/>
      <c r="W62" s="20"/>
      <c r="X62" s="20"/>
      <c r="Y62" s="20"/>
      <c r="DE62" s="34"/>
    </row>
    <row r="63" spans="1:109" ht="89.25" x14ac:dyDescent="0.25">
      <c r="A63" s="43" t="s">
        <v>16</v>
      </c>
      <c r="B63" s="44" t="s">
        <v>110</v>
      </c>
      <c r="C63" s="44" t="s">
        <v>18</v>
      </c>
      <c r="D63" s="43" t="s">
        <v>19</v>
      </c>
      <c r="E63" s="44" t="s">
        <v>203</v>
      </c>
      <c r="F63" s="43" t="s">
        <v>111</v>
      </c>
      <c r="G63" s="45">
        <v>42593</v>
      </c>
      <c r="H63" s="45">
        <v>41452</v>
      </c>
      <c r="I63" s="45">
        <v>40152</v>
      </c>
      <c r="J63" s="45">
        <v>36543</v>
      </c>
      <c r="K63" s="45">
        <v>34</v>
      </c>
      <c r="L63" s="45">
        <v>0</v>
      </c>
      <c r="M63" s="45">
        <v>0</v>
      </c>
      <c r="N63" s="46">
        <f t="shared" si="0"/>
        <v>160774</v>
      </c>
      <c r="O63" s="33"/>
      <c r="P63" s="33"/>
      <c r="Q63" s="33"/>
      <c r="R63" s="33"/>
      <c r="S63" s="33"/>
      <c r="T63" s="33"/>
      <c r="U63" s="20"/>
      <c r="V63" s="20"/>
      <c r="W63" s="20"/>
      <c r="X63" s="20"/>
      <c r="Y63" s="20"/>
      <c r="DE63" s="34"/>
    </row>
    <row r="64" spans="1:109" ht="76.5" x14ac:dyDescent="0.25">
      <c r="A64" s="43" t="s">
        <v>16</v>
      </c>
      <c r="B64" s="44" t="s">
        <v>112</v>
      </c>
      <c r="C64" s="44" t="s">
        <v>18</v>
      </c>
      <c r="D64" s="43" t="s">
        <v>19</v>
      </c>
      <c r="E64" s="44" t="s">
        <v>204</v>
      </c>
      <c r="F64" s="43" t="s">
        <v>113</v>
      </c>
      <c r="G64" s="45">
        <v>84110</v>
      </c>
      <c r="H64" s="45">
        <v>81387</v>
      </c>
      <c r="I64" s="45">
        <v>78686</v>
      </c>
      <c r="J64" s="45">
        <v>75961</v>
      </c>
      <c r="K64" s="45">
        <v>28685</v>
      </c>
      <c r="L64" s="45">
        <v>0</v>
      </c>
      <c r="M64" s="45">
        <v>0</v>
      </c>
      <c r="N64" s="46">
        <f t="shared" si="0"/>
        <v>348829</v>
      </c>
      <c r="O64" s="33"/>
      <c r="P64" s="33"/>
      <c r="Q64" s="33"/>
      <c r="R64" s="33"/>
      <c r="S64" s="33"/>
      <c r="T64" s="33"/>
      <c r="U64" s="20"/>
      <c r="V64" s="20"/>
      <c r="W64" s="20"/>
      <c r="X64" s="20"/>
      <c r="Y64" s="20"/>
      <c r="DE64" s="34"/>
    </row>
    <row r="65" spans="1:109" ht="51" x14ac:dyDescent="0.25">
      <c r="A65" s="43" t="s">
        <v>16</v>
      </c>
      <c r="B65" s="44" t="s">
        <v>114</v>
      </c>
      <c r="C65" s="44" t="s">
        <v>18</v>
      </c>
      <c r="D65" s="43" t="s">
        <v>19</v>
      </c>
      <c r="E65" s="44" t="s">
        <v>207</v>
      </c>
      <c r="F65" s="43" t="s">
        <v>115</v>
      </c>
      <c r="G65" s="45">
        <v>71073</v>
      </c>
      <c r="H65" s="45">
        <v>84007</v>
      </c>
      <c r="I65" s="45">
        <v>82008</v>
      </c>
      <c r="J65" s="45">
        <v>79834</v>
      </c>
      <c r="K65" s="45">
        <v>77750</v>
      </c>
      <c r="L65" s="45">
        <v>75669</v>
      </c>
      <c r="M65" s="45">
        <v>744126</v>
      </c>
      <c r="N65" s="46">
        <f t="shared" si="0"/>
        <v>1214467</v>
      </c>
      <c r="O65" s="33"/>
      <c r="P65" s="33"/>
      <c r="Q65" s="33"/>
      <c r="R65" s="33"/>
      <c r="S65" s="33"/>
      <c r="T65" s="33"/>
      <c r="U65" s="20"/>
      <c r="V65" s="20"/>
      <c r="W65" s="20"/>
      <c r="X65" s="20"/>
      <c r="Y65" s="20"/>
      <c r="DE65" s="34"/>
    </row>
    <row r="66" spans="1:109" ht="51" x14ac:dyDescent="0.25">
      <c r="A66" s="43" t="s">
        <v>16</v>
      </c>
      <c r="B66" s="44" t="s">
        <v>116</v>
      </c>
      <c r="C66" s="44" t="s">
        <v>18</v>
      </c>
      <c r="D66" s="43" t="s">
        <v>19</v>
      </c>
      <c r="E66" s="44" t="s">
        <v>164</v>
      </c>
      <c r="F66" s="43" t="s">
        <v>117</v>
      </c>
      <c r="G66" s="45">
        <v>18423</v>
      </c>
      <c r="H66" s="45">
        <v>59809</v>
      </c>
      <c r="I66" s="45">
        <v>58445</v>
      </c>
      <c r="J66" s="45">
        <v>57080</v>
      </c>
      <c r="K66" s="45">
        <v>55715</v>
      </c>
      <c r="L66" s="45">
        <v>54351</v>
      </c>
      <c r="M66" s="45">
        <v>406884</v>
      </c>
      <c r="N66" s="46">
        <f t="shared" si="0"/>
        <v>710707</v>
      </c>
      <c r="O66" s="33"/>
      <c r="P66" s="33"/>
      <c r="Q66" s="33"/>
      <c r="R66" s="33"/>
      <c r="S66" s="33"/>
      <c r="T66" s="33"/>
      <c r="U66" s="20"/>
      <c r="V66" s="20"/>
      <c r="W66" s="20"/>
      <c r="X66" s="20"/>
      <c r="Y66" s="20"/>
      <c r="DE66" s="34"/>
    </row>
    <row r="67" spans="1:109" ht="63.75" x14ac:dyDescent="0.25">
      <c r="A67" s="43" t="s">
        <v>16</v>
      </c>
      <c r="B67" s="44" t="s">
        <v>134</v>
      </c>
      <c r="C67" s="44" t="s">
        <v>18</v>
      </c>
      <c r="D67" s="43" t="s">
        <v>19</v>
      </c>
      <c r="E67" s="44" t="s">
        <v>205</v>
      </c>
      <c r="F67" s="43" t="s">
        <v>135</v>
      </c>
      <c r="G67" s="47">
        <v>33545</v>
      </c>
      <c r="H67" s="47">
        <v>82729</v>
      </c>
      <c r="I67" s="47">
        <v>80964</v>
      </c>
      <c r="J67" s="47">
        <v>79198</v>
      </c>
      <c r="K67" s="47">
        <v>77433</v>
      </c>
      <c r="L67" s="47">
        <v>75667</v>
      </c>
      <c r="M67" s="47">
        <v>873958</v>
      </c>
      <c r="N67" s="46">
        <f>SUM(G67:M67)</f>
        <v>1303494</v>
      </c>
      <c r="O67" s="33"/>
      <c r="P67" s="33"/>
      <c r="Q67" s="33"/>
      <c r="R67" s="33"/>
      <c r="S67" s="33"/>
      <c r="T67" s="33"/>
      <c r="U67" s="20"/>
      <c r="V67" s="20"/>
      <c r="W67" s="20"/>
      <c r="X67" s="20"/>
      <c r="Y67" s="20"/>
      <c r="DE67" s="34"/>
    </row>
    <row r="68" spans="1:109" ht="44.65" customHeight="1" x14ac:dyDescent="0.25">
      <c r="A68" s="72"/>
      <c r="B68" s="70"/>
      <c r="C68" s="70" t="s">
        <v>136</v>
      </c>
      <c r="D68" s="72"/>
      <c r="E68" s="1" t="s">
        <v>137</v>
      </c>
      <c r="F68" s="72" t="s">
        <v>136</v>
      </c>
      <c r="G68" s="15">
        <v>6019</v>
      </c>
      <c r="H68" s="15">
        <v>49702</v>
      </c>
      <c r="I68" s="15">
        <v>74061</v>
      </c>
      <c r="J68" s="15">
        <v>72371</v>
      </c>
      <c r="K68" s="15">
        <v>70682</v>
      </c>
      <c r="L68" s="15">
        <v>68992</v>
      </c>
      <c r="M68" s="15">
        <v>584132</v>
      </c>
      <c r="N68" s="73">
        <f t="shared" ref="N68:N73" si="1">SUM(G68:M68)</f>
        <v>925959</v>
      </c>
      <c r="O68" s="33"/>
      <c r="P68" s="33"/>
      <c r="Q68" s="33"/>
      <c r="R68" s="33"/>
      <c r="S68" s="33"/>
      <c r="T68" s="33"/>
      <c r="U68" s="20"/>
      <c r="V68" s="20"/>
      <c r="W68" s="20"/>
      <c r="X68" s="20"/>
      <c r="Y68" s="20"/>
      <c r="DE68" s="34"/>
    </row>
    <row r="69" spans="1:109" ht="44.65" customHeight="1" x14ac:dyDescent="0.25">
      <c r="A69" s="72"/>
      <c r="B69" s="70"/>
      <c r="C69" s="70" t="s">
        <v>136</v>
      </c>
      <c r="D69" s="72"/>
      <c r="E69" s="1" t="s">
        <v>138</v>
      </c>
      <c r="F69" s="72" t="s">
        <v>136</v>
      </c>
      <c r="G69" s="15">
        <v>10124</v>
      </c>
      <c r="H69" s="15">
        <v>83599</v>
      </c>
      <c r="I69" s="15">
        <v>124571</v>
      </c>
      <c r="J69" s="15">
        <v>121729</v>
      </c>
      <c r="K69" s="15">
        <v>118887</v>
      </c>
      <c r="L69" s="15">
        <v>116045</v>
      </c>
      <c r="M69" s="15">
        <v>982512</v>
      </c>
      <c r="N69" s="73">
        <f t="shared" si="1"/>
        <v>1557467</v>
      </c>
      <c r="O69" s="33"/>
      <c r="P69" s="33"/>
      <c r="Q69" s="33"/>
      <c r="R69" s="33"/>
      <c r="S69" s="33"/>
      <c r="T69" s="33"/>
      <c r="U69" s="20"/>
      <c r="V69" s="20"/>
      <c r="W69" s="20"/>
      <c r="X69" s="20"/>
      <c r="Y69" s="20"/>
      <c r="DE69" s="34"/>
    </row>
    <row r="70" spans="1:109" ht="44.65" customHeight="1" x14ac:dyDescent="0.25">
      <c r="A70" s="72"/>
      <c r="B70" s="70"/>
      <c r="C70" s="70" t="s">
        <v>136</v>
      </c>
      <c r="D70" s="72"/>
      <c r="E70" s="71" t="s">
        <v>151</v>
      </c>
      <c r="F70" s="72" t="s">
        <v>136</v>
      </c>
      <c r="G70" s="15">
        <v>105917</v>
      </c>
      <c r="H70" s="15">
        <v>576218</v>
      </c>
      <c r="I70" s="15">
        <v>750029</v>
      </c>
      <c r="J70" s="15">
        <v>736616</v>
      </c>
      <c r="K70" s="15">
        <v>723202</v>
      </c>
      <c r="L70" s="15">
        <v>709788</v>
      </c>
      <c r="M70" s="15">
        <v>13285111</v>
      </c>
      <c r="N70" s="73">
        <f t="shared" si="1"/>
        <v>16886881</v>
      </c>
      <c r="O70" s="33"/>
      <c r="P70" s="33"/>
      <c r="Q70" s="33"/>
      <c r="R70" s="33"/>
      <c r="S70" s="33"/>
      <c r="T70" s="33"/>
      <c r="U70" s="20"/>
      <c r="V70" s="20"/>
      <c r="W70" s="20"/>
      <c r="X70" s="20"/>
      <c r="Y70" s="20"/>
      <c r="DE70" s="34"/>
    </row>
    <row r="71" spans="1:109" ht="44.65" customHeight="1" x14ac:dyDescent="0.25">
      <c r="A71" s="72"/>
      <c r="B71" s="70"/>
      <c r="C71" s="70" t="s">
        <v>136</v>
      </c>
      <c r="D71" s="72"/>
      <c r="E71" s="71" t="s">
        <v>153</v>
      </c>
      <c r="F71" s="72" t="s">
        <v>136</v>
      </c>
      <c r="G71" s="15">
        <v>54150</v>
      </c>
      <c r="H71" s="15">
        <v>318108</v>
      </c>
      <c r="I71" s="15">
        <v>414062</v>
      </c>
      <c r="J71" s="15">
        <v>406657</v>
      </c>
      <c r="K71" s="15">
        <v>399252</v>
      </c>
      <c r="L71" s="15">
        <v>391847</v>
      </c>
      <c r="M71" s="15">
        <v>7338524</v>
      </c>
      <c r="N71" s="73">
        <f t="shared" si="1"/>
        <v>9322600</v>
      </c>
      <c r="O71" s="33"/>
      <c r="P71" s="33"/>
      <c r="Q71" s="33"/>
      <c r="R71" s="33"/>
      <c r="S71" s="33"/>
      <c r="T71" s="33"/>
      <c r="U71" s="20"/>
      <c r="V71" s="20"/>
      <c r="W71" s="20"/>
      <c r="X71" s="20"/>
      <c r="Y71" s="20"/>
      <c r="DE71" s="34"/>
    </row>
    <row r="72" spans="1:109" ht="22.5" customHeight="1" x14ac:dyDescent="0.25">
      <c r="A72" s="72"/>
      <c r="B72" s="70"/>
      <c r="C72" s="70" t="s">
        <v>136</v>
      </c>
      <c r="D72" s="72"/>
      <c r="E72" s="71" t="s">
        <v>160</v>
      </c>
      <c r="F72" s="72" t="s">
        <v>136</v>
      </c>
      <c r="G72" s="15"/>
      <c r="H72" s="15">
        <v>25796</v>
      </c>
      <c r="I72" s="15">
        <v>45356</v>
      </c>
      <c r="J72" s="15">
        <v>44247</v>
      </c>
      <c r="K72" s="15">
        <v>43138</v>
      </c>
      <c r="L72" s="15">
        <v>42029</v>
      </c>
      <c r="M72" s="15">
        <v>202464</v>
      </c>
      <c r="N72" s="73">
        <f t="shared" si="1"/>
        <v>403030</v>
      </c>
      <c r="O72" s="33"/>
      <c r="P72" s="33"/>
      <c r="Q72" s="33"/>
      <c r="R72" s="33"/>
      <c r="S72" s="33"/>
      <c r="T72" s="33"/>
      <c r="U72" s="20"/>
      <c r="V72" s="20"/>
      <c r="W72" s="20"/>
      <c r="X72" s="20"/>
      <c r="Y72" s="20"/>
      <c r="DE72" s="34"/>
    </row>
    <row r="73" spans="1:109" ht="44.65" customHeight="1" x14ac:dyDescent="0.25">
      <c r="A73" s="72"/>
      <c r="B73" s="70"/>
      <c r="C73" s="70" t="s">
        <v>136</v>
      </c>
      <c r="D73" s="72"/>
      <c r="E73" s="71" t="s">
        <v>154</v>
      </c>
      <c r="F73" s="72" t="s">
        <v>136</v>
      </c>
      <c r="G73" s="15">
        <v>39219</v>
      </c>
      <c r="H73" s="15">
        <v>271831</v>
      </c>
      <c r="I73" s="15">
        <v>380674</v>
      </c>
      <c r="J73" s="15">
        <v>372524</v>
      </c>
      <c r="K73" s="15">
        <v>364375</v>
      </c>
      <c r="L73" s="15">
        <v>356225</v>
      </c>
      <c r="M73" s="15">
        <v>4307718</v>
      </c>
      <c r="N73" s="73">
        <f t="shared" si="1"/>
        <v>6092566</v>
      </c>
      <c r="O73" s="33"/>
      <c r="P73" s="33"/>
      <c r="Q73" s="33"/>
      <c r="R73" s="33"/>
      <c r="S73" s="33"/>
      <c r="T73" s="33"/>
      <c r="U73" s="20"/>
      <c r="V73" s="20"/>
      <c r="W73" s="20"/>
      <c r="X73" s="20"/>
      <c r="Y73" s="20"/>
      <c r="DE73" s="34"/>
    </row>
    <row r="74" spans="1:109" ht="15.6" customHeight="1" x14ac:dyDescent="0.25">
      <c r="A74" s="43" t="s">
        <v>1</v>
      </c>
      <c r="B74" s="48" t="s">
        <v>118</v>
      </c>
      <c r="C74" s="43" t="s">
        <v>1</v>
      </c>
      <c r="D74" s="43" t="s">
        <v>1</v>
      </c>
      <c r="E74" s="43" t="s">
        <v>1</v>
      </c>
      <c r="F74" s="43" t="s">
        <v>1</v>
      </c>
      <c r="G74" s="46">
        <f t="shared" ref="G74:N74" si="2">SUM(G15:G73)</f>
        <v>4445361</v>
      </c>
      <c r="H74" s="46">
        <f t="shared" si="2"/>
        <v>5424747</v>
      </c>
      <c r="I74" s="46">
        <f t="shared" si="2"/>
        <v>5478018</v>
      </c>
      <c r="J74" s="46">
        <f t="shared" si="2"/>
        <v>4987204</v>
      </c>
      <c r="K74" s="46">
        <f t="shared" si="2"/>
        <v>4588834</v>
      </c>
      <c r="L74" s="46">
        <f t="shared" si="2"/>
        <v>4443130</v>
      </c>
      <c r="M74" s="46">
        <f t="shared" si="2"/>
        <v>47637306</v>
      </c>
      <c r="N74" s="46">
        <f t="shared" si="2"/>
        <v>77004600</v>
      </c>
      <c r="Q74" s="86"/>
      <c r="R74" s="24"/>
      <c r="U74" s="20"/>
      <c r="V74" s="20"/>
      <c r="W74" s="20"/>
      <c r="X74" s="20"/>
      <c r="Y74" s="20"/>
    </row>
    <row r="75" spans="1:109" s="53" customFormat="1" ht="22.5" customHeight="1" x14ac:dyDescent="0.2">
      <c r="A75" s="49"/>
      <c r="B75" s="49"/>
      <c r="C75" s="49"/>
      <c r="D75" s="50"/>
      <c r="E75" s="50"/>
      <c r="F75" s="50"/>
      <c r="G75" s="51"/>
      <c r="H75" s="51"/>
      <c r="I75" s="51"/>
      <c r="J75" s="51"/>
      <c r="K75" s="51"/>
      <c r="L75" s="51"/>
      <c r="M75" s="51"/>
      <c r="N75" s="52"/>
      <c r="R75" s="54"/>
      <c r="U75" s="20"/>
      <c r="V75" s="20"/>
      <c r="W75" s="20"/>
      <c r="X75" s="20"/>
      <c r="Y75" s="20"/>
    </row>
    <row r="76" spans="1:109" ht="16.149999999999999" customHeight="1" x14ac:dyDescent="0.25">
      <c r="A76" s="55"/>
      <c r="B76" s="105" t="s">
        <v>119</v>
      </c>
      <c r="C76" s="105"/>
      <c r="D76" s="56"/>
      <c r="E76" s="56"/>
      <c r="F76" s="56"/>
      <c r="G76" s="57"/>
      <c r="H76" s="57"/>
      <c r="I76" s="57"/>
      <c r="J76" s="57"/>
      <c r="K76" s="57"/>
      <c r="L76" s="57"/>
      <c r="M76" s="57"/>
      <c r="N76" s="58"/>
      <c r="V76" s="20"/>
      <c r="W76" s="20"/>
    </row>
    <row r="77" spans="1:109" ht="26.1" customHeight="1" x14ac:dyDescent="0.25">
      <c r="A77" s="43" t="s">
        <v>120</v>
      </c>
      <c r="B77" s="44" t="s">
        <v>121</v>
      </c>
      <c r="C77" s="44" t="s">
        <v>122</v>
      </c>
      <c r="D77" s="43" t="s">
        <v>123</v>
      </c>
      <c r="E77" s="44" t="s">
        <v>124</v>
      </c>
      <c r="F77" s="43" t="s">
        <v>125</v>
      </c>
      <c r="G77" s="45">
        <v>576</v>
      </c>
      <c r="H77" s="45">
        <v>576</v>
      </c>
      <c r="I77" s="45">
        <v>576</v>
      </c>
      <c r="J77" s="45">
        <v>576</v>
      </c>
      <c r="K77" s="45">
        <v>576</v>
      </c>
      <c r="L77" s="45">
        <v>576</v>
      </c>
      <c r="M77" s="45">
        <v>0</v>
      </c>
      <c r="N77" s="46">
        <f>SUM(G77:M77)</f>
        <v>3456</v>
      </c>
      <c r="V77" s="20"/>
      <c r="W77" s="20"/>
    </row>
    <row r="78" spans="1:109" ht="15.6" customHeight="1" x14ac:dyDescent="0.25">
      <c r="A78" s="43" t="s">
        <v>1</v>
      </c>
      <c r="B78" s="48" t="s">
        <v>118</v>
      </c>
      <c r="C78" s="59" t="s">
        <v>1</v>
      </c>
      <c r="D78" s="43" t="s">
        <v>1</v>
      </c>
      <c r="E78" s="43" t="s">
        <v>1</v>
      </c>
      <c r="F78" s="43" t="s">
        <v>1</v>
      </c>
      <c r="G78" s="46">
        <v>576</v>
      </c>
      <c r="H78" s="46">
        <v>576</v>
      </c>
      <c r="I78" s="46">
        <v>576</v>
      </c>
      <c r="J78" s="46">
        <v>576</v>
      </c>
      <c r="K78" s="46">
        <v>576</v>
      </c>
      <c r="L78" s="46">
        <v>576</v>
      </c>
      <c r="M78" s="46">
        <v>0</v>
      </c>
      <c r="N78" s="46">
        <f>SUM(G78:M78)</f>
        <v>3456</v>
      </c>
      <c r="V78" s="20"/>
      <c r="W78" s="20"/>
    </row>
    <row r="79" spans="1:109" ht="15.6" customHeight="1" x14ac:dyDescent="0.25">
      <c r="A79" s="60"/>
      <c r="B79" s="60"/>
      <c r="C79" s="61"/>
      <c r="D79" s="61"/>
      <c r="E79" s="61"/>
      <c r="F79" s="61"/>
      <c r="G79" s="51"/>
      <c r="H79" s="51"/>
      <c r="I79" s="51"/>
      <c r="J79" s="51"/>
      <c r="K79" s="51"/>
      <c r="L79" s="51"/>
      <c r="M79" s="51"/>
      <c r="N79" s="62"/>
      <c r="V79" s="20"/>
      <c r="W79" s="20"/>
      <c r="Y79" s="20"/>
    </row>
    <row r="80" spans="1:109" s="80" customFormat="1" ht="16.149999999999999" customHeight="1" x14ac:dyDescent="0.25">
      <c r="A80" s="75" t="s">
        <v>126</v>
      </c>
      <c r="B80" s="107" t="s">
        <v>127</v>
      </c>
      <c r="C80" s="107"/>
      <c r="D80" s="75" t="s">
        <v>1</v>
      </c>
      <c r="E80" s="75" t="s">
        <v>1</v>
      </c>
      <c r="F80" s="75" t="s">
        <v>1</v>
      </c>
      <c r="G80" s="76">
        <v>372116</v>
      </c>
      <c r="H80" s="76">
        <v>377074</v>
      </c>
      <c r="I80" s="76">
        <v>382515</v>
      </c>
      <c r="J80" s="76">
        <v>193462</v>
      </c>
      <c r="K80" s="76">
        <v>0</v>
      </c>
      <c r="L80" s="76">
        <v>0</v>
      </c>
      <c r="M80" s="76">
        <v>0</v>
      </c>
      <c r="N80" s="77">
        <v>1692765</v>
      </c>
      <c r="O80" s="78"/>
      <c r="P80" s="78"/>
      <c r="Q80" s="78"/>
      <c r="R80" s="79"/>
      <c r="S80" s="78"/>
      <c r="T80" s="78"/>
      <c r="U80" s="78"/>
      <c r="X80" s="78"/>
      <c r="Z80" s="78"/>
      <c r="AA80" s="78"/>
      <c r="AB80" s="78"/>
      <c r="AC80" s="78"/>
      <c r="AD80" s="78"/>
      <c r="AE80" s="78"/>
      <c r="AF80" s="78"/>
      <c r="AG80" s="78"/>
      <c r="AH80" s="78"/>
    </row>
    <row r="81" spans="1:25" ht="15.6" customHeight="1" x14ac:dyDescent="0.25">
      <c r="A81" s="60"/>
      <c r="B81" s="60"/>
      <c r="C81" s="50"/>
      <c r="D81" s="50"/>
      <c r="E81" s="50"/>
      <c r="F81" s="50"/>
      <c r="G81" s="51"/>
      <c r="H81" s="51"/>
      <c r="I81" s="51"/>
      <c r="J81" s="51"/>
      <c r="K81" s="51"/>
      <c r="L81" s="51"/>
      <c r="M81" s="51"/>
      <c r="N81" s="62"/>
      <c r="V81" s="20"/>
      <c r="W81" s="20"/>
      <c r="Y81" s="20"/>
    </row>
    <row r="82" spans="1:25" ht="16.149999999999999" customHeight="1" x14ac:dyDescent="0.25">
      <c r="A82" s="60"/>
      <c r="B82" s="108" t="s">
        <v>128</v>
      </c>
      <c r="C82" s="108"/>
      <c r="D82" s="43" t="s">
        <v>1</v>
      </c>
      <c r="E82" s="43" t="s">
        <v>1</v>
      </c>
      <c r="F82" s="43" t="s">
        <v>1</v>
      </c>
      <c r="G82" s="46">
        <f>G74+G78+G80</f>
        <v>4818053</v>
      </c>
      <c r="H82" s="46">
        <f t="shared" ref="H82:N82" si="3">H74+H78+H80</f>
        <v>5802397</v>
      </c>
      <c r="I82" s="46">
        <f t="shared" si="3"/>
        <v>5861109</v>
      </c>
      <c r="J82" s="46">
        <f t="shared" si="3"/>
        <v>5181242</v>
      </c>
      <c r="K82" s="46">
        <f t="shared" si="3"/>
        <v>4589410</v>
      </c>
      <c r="L82" s="46">
        <f t="shared" si="3"/>
        <v>4443706</v>
      </c>
      <c r="M82" s="46">
        <f t="shared" si="3"/>
        <v>47637306</v>
      </c>
      <c r="N82" s="46">
        <f t="shared" si="3"/>
        <v>78700821</v>
      </c>
      <c r="V82" s="20"/>
      <c r="W82" s="20"/>
      <c r="Y82" s="20"/>
    </row>
    <row r="83" spans="1:25" ht="15.6" customHeight="1" x14ac:dyDescent="0.25">
      <c r="A83" s="60"/>
      <c r="B83" s="60"/>
      <c r="C83" s="50"/>
      <c r="D83" s="50"/>
      <c r="E83" s="50"/>
      <c r="F83" s="50"/>
      <c r="G83" s="51"/>
      <c r="H83" s="51"/>
      <c r="I83" s="51"/>
      <c r="J83" s="51"/>
      <c r="K83" s="51"/>
      <c r="L83" s="51"/>
      <c r="M83" s="51"/>
      <c r="N83" s="52"/>
      <c r="V83" s="20"/>
      <c r="W83" s="20"/>
      <c r="Y83" s="20"/>
    </row>
    <row r="84" spans="1:25" ht="18.75" customHeight="1" x14ac:dyDescent="0.25">
      <c r="A84" s="60"/>
      <c r="B84" s="106" t="s">
        <v>129</v>
      </c>
      <c r="C84" s="106"/>
      <c r="D84" s="106"/>
      <c r="E84" s="106"/>
      <c r="F84" s="106"/>
      <c r="G84" s="63">
        <f>G82/$N$86*100</f>
        <v>9.3296824687764541</v>
      </c>
      <c r="H84" s="63">
        <f t="shared" ref="H84:L84" si="4">H82/$N$86*100</f>
        <v>11.235767138257112</v>
      </c>
      <c r="I84" s="63">
        <f t="shared" si="4"/>
        <v>11.349457111594226</v>
      </c>
      <c r="J84" s="63">
        <f t="shared" si="4"/>
        <v>10.032961998111738</v>
      </c>
      <c r="K84" s="63">
        <f t="shared" si="4"/>
        <v>8.8869379434031437</v>
      </c>
      <c r="L84" s="63">
        <f t="shared" si="4"/>
        <v>8.6047965774965007</v>
      </c>
      <c r="M84" s="64" t="s">
        <v>1</v>
      </c>
      <c r="N84" s="64" t="s">
        <v>1</v>
      </c>
      <c r="V84" s="20"/>
      <c r="W84" s="20"/>
      <c r="Y84" s="20"/>
    </row>
    <row r="85" spans="1:25" ht="15.6" customHeight="1" x14ac:dyDescent="0.25">
      <c r="A85" s="61"/>
      <c r="B85" s="61"/>
      <c r="C85" s="61"/>
      <c r="D85" s="65"/>
      <c r="E85" s="65"/>
      <c r="F85" s="65"/>
      <c r="G85" s="66"/>
      <c r="H85" s="66"/>
      <c r="I85" s="66"/>
      <c r="J85" s="66"/>
      <c r="K85" s="66"/>
      <c r="L85" s="66"/>
      <c r="M85" s="66"/>
      <c r="N85" s="67"/>
      <c r="V85" s="20"/>
      <c r="W85" s="20"/>
      <c r="Y85" s="20"/>
    </row>
    <row r="86" spans="1:25" ht="54.75" customHeight="1" x14ac:dyDescent="0.25">
      <c r="A86" s="43" t="s">
        <v>130</v>
      </c>
      <c r="B86" s="106" t="s">
        <v>131</v>
      </c>
      <c r="C86" s="106"/>
      <c r="D86" s="106"/>
      <c r="E86" s="106"/>
      <c r="F86" s="106"/>
      <c r="G86" s="68"/>
      <c r="H86" s="68"/>
      <c r="I86" s="68"/>
      <c r="J86" s="68"/>
      <c r="K86" s="68"/>
      <c r="L86" s="68"/>
      <c r="M86" s="69"/>
      <c r="N86" s="100">
        <v>51642197</v>
      </c>
      <c r="V86" s="20"/>
      <c r="W86" s="20"/>
      <c r="Y86" s="20"/>
    </row>
    <row r="87" spans="1:25" ht="15.6" customHeight="1" x14ac:dyDescent="0.25">
      <c r="H87" s="74"/>
    </row>
    <row r="89" spans="1:25" ht="15.6" customHeight="1" x14ac:dyDescent="0.25">
      <c r="A89" s="102" t="s">
        <v>206</v>
      </c>
      <c r="B89" s="102"/>
      <c r="C89" s="102"/>
      <c r="D89" s="102"/>
      <c r="E89" s="102"/>
      <c r="F89" s="102"/>
      <c r="G89" s="102"/>
      <c r="H89" s="102"/>
      <c r="I89" s="102"/>
      <c r="J89" s="102"/>
      <c r="K89" s="102"/>
      <c r="L89" s="102"/>
      <c r="M89" s="102"/>
      <c r="N89" s="102"/>
    </row>
  </sheetData>
  <sheetProtection objects="1" scenarios="1" selectLockedCells="1" selectUnlockedCells="1"/>
  <mergeCells count="18">
    <mergeCell ref="E10:E11"/>
    <mergeCell ref="F10:F11"/>
    <mergeCell ref="A2:N2"/>
    <mergeCell ref="A3:N3"/>
    <mergeCell ref="A4:N4"/>
    <mergeCell ref="A89:N89"/>
    <mergeCell ref="B14:C14"/>
    <mergeCell ref="B76:C76"/>
    <mergeCell ref="B84:F84"/>
    <mergeCell ref="B86:F86"/>
    <mergeCell ref="B80:C80"/>
    <mergeCell ref="B82:C82"/>
    <mergeCell ref="A7:M7"/>
    <mergeCell ref="A10:A11"/>
    <mergeCell ref="G10:N10"/>
    <mergeCell ref="B10:B11"/>
    <mergeCell ref="C10:C11"/>
    <mergeCell ref="D10:D11"/>
  </mergeCells>
  <phoneticPr fontId="1" type="noConversion"/>
  <pageMargins left="0.23622047244093999" right="0.23622047244093999" top="0.39370078740157" bottom="0.59055118110236005" header="0.35433070866142002" footer="0.31496062992126"/>
  <pageSetup paperSize="9" scale="61" orientation="landscape" r:id="rId1"/>
  <headerFooter>
    <oddFooter>&amp;L&amp;"Times New Roman"&amp;10&amp;Kc0c0c0Ķekavas novads &amp;R&amp;"Times New Roman"&amp;10&amp;Kc0c0c02025, Decembris</oddFooter>
    <evenFooter>&amp;L&amp;"Times New Roman,Regular"4-SAI; Pārskats par saistību apmēru&amp;R&amp;"Times New Roman,Regular"&amp;P</evenFooter>
  </headerFooter>
  <rowBreaks count="1" manualBreakCount="1">
    <brk id="63" max="1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166"/>
  <sheetViews>
    <sheetView workbookViewId="0">
      <selection activeCell="A16" sqref="A16"/>
    </sheetView>
  </sheetViews>
  <sheetFormatPr defaultRowHeight="12.75" x14ac:dyDescent="0.2"/>
  <cols>
    <col min="2" max="2" width="15.85546875" customWidth="1"/>
    <col min="3" max="3" width="12.5703125" customWidth="1"/>
    <col min="4" max="7" width="13.85546875" customWidth="1"/>
    <col min="8" max="8" width="16.5703125" customWidth="1"/>
  </cols>
  <sheetData>
    <row r="2" spans="2:8" x14ac:dyDescent="0.2">
      <c r="B2" s="116" t="s">
        <v>154</v>
      </c>
      <c r="C2" s="116"/>
      <c r="D2" s="116"/>
      <c r="E2" s="116"/>
      <c r="F2" s="116"/>
      <c r="G2" s="116"/>
    </row>
    <row r="4" spans="2:8" x14ac:dyDescent="0.2">
      <c r="B4" s="9" t="s">
        <v>149</v>
      </c>
      <c r="C4" s="8">
        <v>7777287</v>
      </c>
    </row>
    <row r="5" spans="2:8" x14ac:dyDescent="0.2">
      <c r="B5" s="9" t="s">
        <v>146</v>
      </c>
      <c r="C5" s="8">
        <v>30</v>
      </c>
    </row>
    <row r="6" spans="2:8" x14ac:dyDescent="0.2">
      <c r="B6" s="9" t="s">
        <v>150</v>
      </c>
      <c r="C6" s="9" t="s">
        <v>152</v>
      </c>
    </row>
    <row r="7" spans="2:8" x14ac:dyDescent="0.2">
      <c r="B7" s="9" t="s">
        <v>147</v>
      </c>
      <c r="C7" s="9" t="s">
        <v>156</v>
      </c>
    </row>
    <row r="8" spans="2:8" x14ac:dyDescent="0.2">
      <c r="B8" s="9" t="s">
        <v>148</v>
      </c>
      <c r="C8" s="9" t="s">
        <v>155</v>
      </c>
    </row>
    <row r="10" spans="2:8" x14ac:dyDescent="0.2">
      <c r="B10" s="117" t="s">
        <v>140</v>
      </c>
      <c r="C10" s="117" t="s">
        <v>141</v>
      </c>
      <c r="D10" s="117" t="s">
        <v>142</v>
      </c>
      <c r="E10" s="117" t="s">
        <v>143</v>
      </c>
      <c r="F10" s="117" t="s">
        <v>118</v>
      </c>
      <c r="G10" s="6" t="s">
        <v>144</v>
      </c>
    </row>
    <row r="11" spans="2:8" x14ac:dyDescent="0.2">
      <c r="B11" s="118"/>
      <c r="C11" s="118"/>
      <c r="D11" s="118"/>
      <c r="E11" s="118"/>
      <c r="F11" s="118"/>
      <c r="G11" s="7" t="s">
        <v>145</v>
      </c>
    </row>
    <row r="12" spans="2:8" x14ac:dyDescent="0.2">
      <c r="B12" s="3">
        <v>1</v>
      </c>
      <c r="C12" s="2">
        <v>46285</v>
      </c>
      <c r="D12" s="3">
        <v>0</v>
      </c>
      <c r="E12" s="10">
        <v>70598.320000000007</v>
      </c>
      <c r="F12" s="10">
        <v>70598.320000000007</v>
      </c>
      <c r="G12" s="10">
        <v>7777287</v>
      </c>
    </row>
    <row r="13" spans="2:8" x14ac:dyDescent="0.2">
      <c r="B13" s="3">
        <v>2</v>
      </c>
      <c r="C13" s="2">
        <v>46376</v>
      </c>
      <c r="D13" s="3">
        <v>0</v>
      </c>
      <c r="E13" s="10">
        <v>70598.320000000007</v>
      </c>
      <c r="F13" s="10">
        <v>70598.320000000007</v>
      </c>
      <c r="G13" s="10">
        <v>7777287</v>
      </c>
    </row>
    <row r="14" spans="2:8" x14ac:dyDescent="0.2">
      <c r="B14" s="4" t="s">
        <v>139</v>
      </c>
      <c r="C14" s="5">
        <v>2026</v>
      </c>
      <c r="D14" s="4">
        <v>0</v>
      </c>
      <c r="E14" s="11">
        <v>141196.64000000001</v>
      </c>
      <c r="F14" s="4"/>
      <c r="G14" s="4"/>
      <c r="H14" s="16">
        <f>D14+E14</f>
        <v>141196.64000000001</v>
      </c>
    </row>
    <row r="15" spans="2:8" x14ac:dyDescent="0.2">
      <c r="B15" s="3">
        <v>3</v>
      </c>
      <c r="C15" s="2">
        <v>46466</v>
      </c>
      <c r="D15" s="3">
        <v>0</v>
      </c>
      <c r="E15" s="10">
        <v>70598.320000000007</v>
      </c>
      <c r="F15" s="10">
        <v>70598.320000000007</v>
      </c>
      <c r="G15" s="10">
        <v>7777287</v>
      </c>
    </row>
    <row r="16" spans="2:8" x14ac:dyDescent="0.2">
      <c r="B16" s="3">
        <v>4</v>
      </c>
      <c r="C16" s="2">
        <v>46558</v>
      </c>
      <c r="D16" s="3">
        <v>0</v>
      </c>
      <c r="E16" s="10">
        <v>70598.320000000007</v>
      </c>
      <c r="F16" s="10">
        <v>70598.320000000007</v>
      </c>
      <c r="G16" s="10">
        <v>7777287</v>
      </c>
    </row>
    <row r="17" spans="2:8" x14ac:dyDescent="0.2">
      <c r="B17" s="3">
        <v>5</v>
      </c>
      <c r="C17" s="2">
        <v>46650</v>
      </c>
      <c r="D17" s="3">
        <v>0</v>
      </c>
      <c r="E17" s="10">
        <v>70598.320000000007</v>
      </c>
      <c r="F17" s="10">
        <v>70598.320000000007</v>
      </c>
      <c r="G17" s="10">
        <v>7777287</v>
      </c>
    </row>
    <row r="18" spans="2:8" x14ac:dyDescent="0.2">
      <c r="B18" s="3">
        <v>6</v>
      </c>
      <c r="C18" s="2">
        <v>46741</v>
      </c>
      <c r="D18" s="3">
        <v>0</v>
      </c>
      <c r="E18" s="10">
        <v>70598.320000000007</v>
      </c>
      <c r="F18" s="10">
        <v>70598.320000000007</v>
      </c>
      <c r="G18" s="10">
        <v>7777287</v>
      </c>
    </row>
    <row r="19" spans="2:8" x14ac:dyDescent="0.2">
      <c r="B19" s="4" t="s">
        <v>139</v>
      </c>
      <c r="C19" s="5">
        <v>2027</v>
      </c>
      <c r="D19" s="4">
        <v>0</v>
      </c>
      <c r="E19" s="11">
        <v>282393.28000000003</v>
      </c>
      <c r="F19" s="4"/>
      <c r="G19" s="4"/>
      <c r="H19" s="16">
        <f>D19+E19</f>
        <v>282393.28000000003</v>
      </c>
    </row>
    <row r="20" spans="2:8" x14ac:dyDescent="0.2">
      <c r="B20" s="3">
        <v>7</v>
      </c>
      <c r="C20" s="2">
        <v>46832</v>
      </c>
      <c r="D20" s="10">
        <v>68221.820000000007</v>
      </c>
      <c r="E20" s="10">
        <v>70598.320000000007</v>
      </c>
      <c r="F20" s="10">
        <v>138820.14000000001</v>
      </c>
      <c r="G20" s="10">
        <v>7709065.1799999997</v>
      </c>
    </row>
    <row r="21" spans="2:8" x14ac:dyDescent="0.2">
      <c r="B21" s="3">
        <v>8</v>
      </c>
      <c r="C21" s="2">
        <v>46924</v>
      </c>
      <c r="D21" s="10">
        <v>68221.820000000007</v>
      </c>
      <c r="E21" s="10">
        <v>69979.039999999994</v>
      </c>
      <c r="F21" s="10">
        <v>138200.85999999999</v>
      </c>
      <c r="G21" s="10">
        <v>7640843.3600000003</v>
      </c>
    </row>
    <row r="22" spans="2:8" x14ac:dyDescent="0.2">
      <c r="B22" s="3">
        <v>9</v>
      </c>
      <c r="C22" s="2">
        <v>47016</v>
      </c>
      <c r="D22" s="10">
        <v>68221.820000000007</v>
      </c>
      <c r="E22" s="10">
        <v>69359.759999999995</v>
      </c>
      <c r="F22" s="10">
        <v>137581.57999999999</v>
      </c>
      <c r="G22" s="10">
        <v>7572621.54</v>
      </c>
    </row>
    <row r="23" spans="2:8" x14ac:dyDescent="0.2">
      <c r="B23" s="3">
        <v>10</v>
      </c>
      <c r="C23" s="2">
        <v>47107</v>
      </c>
      <c r="D23" s="10">
        <v>68221.820000000007</v>
      </c>
      <c r="E23" s="10">
        <v>68740.47</v>
      </c>
      <c r="F23" s="10">
        <v>136962.29</v>
      </c>
      <c r="G23" s="10">
        <v>7504399.7199999997</v>
      </c>
    </row>
    <row r="24" spans="2:8" x14ac:dyDescent="0.2">
      <c r="B24" s="4" t="s">
        <v>139</v>
      </c>
      <c r="C24" s="5">
        <v>2028</v>
      </c>
      <c r="D24" s="11">
        <v>272887.28000000003</v>
      </c>
      <c r="E24" s="11">
        <v>278677.59000000003</v>
      </c>
      <c r="F24" s="4"/>
      <c r="G24" s="4"/>
      <c r="H24" s="16">
        <f>D24+E24</f>
        <v>551564.87000000011</v>
      </c>
    </row>
    <row r="25" spans="2:8" x14ac:dyDescent="0.2">
      <c r="B25" s="3">
        <v>11</v>
      </c>
      <c r="C25" s="2">
        <v>47197</v>
      </c>
      <c r="D25" s="10">
        <v>68221.820000000007</v>
      </c>
      <c r="E25" s="10">
        <v>68121.19</v>
      </c>
      <c r="F25" s="10">
        <v>136343.01</v>
      </c>
      <c r="G25" s="10">
        <v>7436177.9000000004</v>
      </c>
    </row>
    <row r="26" spans="2:8" x14ac:dyDescent="0.2">
      <c r="B26" s="3">
        <v>12</v>
      </c>
      <c r="C26" s="2">
        <v>47289</v>
      </c>
      <c r="D26" s="10">
        <v>68221.820000000007</v>
      </c>
      <c r="E26" s="10">
        <v>67501.899999999994</v>
      </c>
      <c r="F26" s="10">
        <v>135723.72</v>
      </c>
      <c r="G26" s="10">
        <v>7367956.0800000001</v>
      </c>
    </row>
    <row r="27" spans="2:8" x14ac:dyDescent="0.2">
      <c r="B27" s="3">
        <v>13</v>
      </c>
      <c r="C27" s="2">
        <v>47381</v>
      </c>
      <c r="D27" s="10">
        <v>68221.820000000007</v>
      </c>
      <c r="E27" s="10">
        <v>66882.62</v>
      </c>
      <c r="F27" s="10">
        <v>135104.44</v>
      </c>
      <c r="G27" s="10">
        <v>7299734.2599999998</v>
      </c>
    </row>
    <row r="28" spans="2:8" x14ac:dyDescent="0.2">
      <c r="B28" s="3">
        <v>14</v>
      </c>
      <c r="C28" s="2">
        <v>47472</v>
      </c>
      <c r="D28" s="10">
        <v>68221.820000000007</v>
      </c>
      <c r="E28" s="10">
        <v>66263.34</v>
      </c>
      <c r="F28" s="10">
        <v>134485.16</v>
      </c>
      <c r="G28" s="10">
        <v>7231512.4400000004</v>
      </c>
    </row>
    <row r="29" spans="2:8" x14ac:dyDescent="0.2">
      <c r="B29" s="4" t="s">
        <v>139</v>
      </c>
      <c r="C29" s="5">
        <v>2029</v>
      </c>
      <c r="D29" s="11">
        <v>272887.28000000003</v>
      </c>
      <c r="E29" s="11">
        <v>268769.05</v>
      </c>
      <c r="F29" s="4"/>
      <c r="G29" s="4"/>
      <c r="H29" s="16">
        <f>D29+E29</f>
        <v>541656.33000000007</v>
      </c>
    </row>
    <row r="30" spans="2:8" x14ac:dyDescent="0.2">
      <c r="B30" s="3">
        <v>15</v>
      </c>
      <c r="C30" s="2">
        <v>47562</v>
      </c>
      <c r="D30" s="10">
        <v>68221.820000000007</v>
      </c>
      <c r="E30" s="10">
        <v>65644.05</v>
      </c>
      <c r="F30" s="10">
        <v>133865.87</v>
      </c>
      <c r="G30" s="10">
        <v>7163290.6200000001</v>
      </c>
    </row>
    <row r="31" spans="2:8" x14ac:dyDescent="0.2">
      <c r="B31" s="3">
        <v>16</v>
      </c>
      <c r="C31" s="2">
        <v>47654</v>
      </c>
      <c r="D31" s="10">
        <v>68221.820000000007</v>
      </c>
      <c r="E31" s="10">
        <v>65024.77</v>
      </c>
      <c r="F31" s="10">
        <v>133246.59</v>
      </c>
      <c r="G31" s="10">
        <v>7095068.7999999998</v>
      </c>
    </row>
    <row r="32" spans="2:8" x14ac:dyDescent="0.2">
      <c r="B32" s="3">
        <v>17</v>
      </c>
      <c r="C32" s="2">
        <v>47746</v>
      </c>
      <c r="D32" s="10">
        <v>68221.820000000007</v>
      </c>
      <c r="E32" s="10">
        <v>64405.49</v>
      </c>
      <c r="F32" s="10">
        <v>132627.31</v>
      </c>
      <c r="G32" s="10">
        <v>7026846.9800000004</v>
      </c>
    </row>
    <row r="33" spans="2:8" x14ac:dyDescent="0.2">
      <c r="B33" s="3">
        <v>18</v>
      </c>
      <c r="C33" s="2">
        <v>47837</v>
      </c>
      <c r="D33" s="10">
        <v>68221.820000000007</v>
      </c>
      <c r="E33" s="10">
        <v>63786.2</v>
      </c>
      <c r="F33" s="10">
        <v>132008.01999999999</v>
      </c>
      <c r="G33" s="10">
        <v>6958625.1600000001</v>
      </c>
    </row>
    <row r="34" spans="2:8" x14ac:dyDescent="0.2">
      <c r="B34" s="4" t="s">
        <v>139</v>
      </c>
      <c r="C34" s="5">
        <v>2030</v>
      </c>
      <c r="D34" s="11">
        <v>272887.28000000003</v>
      </c>
      <c r="E34" s="11">
        <v>258860.51</v>
      </c>
      <c r="F34" s="4"/>
      <c r="G34" s="4"/>
      <c r="H34" s="16">
        <f>D34+E34</f>
        <v>531747.79</v>
      </c>
    </row>
    <row r="35" spans="2:8" x14ac:dyDescent="0.2">
      <c r="B35" s="3">
        <v>19</v>
      </c>
      <c r="C35" s="2">
        <v>47927</v>
      </c>
      <c r="D35" s="10">
        <v>68221.820000000007</v>
      </c>
      <c r="E35" s="10">
        <v>63166.92</v>
      </c>
      <c r="F35" s="10">
        <v>131388.74</v>
      </c>
      <c r="G35" s="10">
        <v>6890403.3399999999</v>
      </c>
    </row>
    <row r="36" spans="2:8" x14ac:dyDescent="0.2">
      <c r="B36" s="3">
        <v>20</v>
      </c>
      <c r="C36" s="2">
        <v>48019</v>
      </c>
      <c r="D36" s="10">
        <v>68221.820000000007</v>
      </c>
      <c r="E36" s="10">
        <v>62547.64</v>
      </c>
      <c r="F36" s="10">
        <v>130769.46</v>
      </c>
      <c r="G36" s="10">
        <v>6822181.5199999996</v>
      </c>
    </row>
    <row r="37" spans="2:8" x14ac:dyDescent="0.2">
      <c r="B37" s="3">
        <v>21</v>
      </c>
      <c r="C37" s="2">
        <v>48111</v>
      </c>
      <c r="D37" s="10">
        <v>68221.820000000007</v>
      </c>
      <c r="E37" s="10">
        <v>61928.35</v>
      </c>
      <c r="F37" s="10">
        <v>130150.17</v>
      </c>
      <c r="G37" s="10">
        <v>6753959.7000000002</v>
      </c>
    </row>
    <row r="38" spans="2:8" x14ac:dyDescent="0.2">
      <c r="B38" s="3">
        <v>22</v>
      </c>
      <c r="C38" s="2">
        <v>48202</v>
      </c>
      <c r="D38" s="10">
        <v>68221.820000000007</v>
      </c>
      <c r="E38" s="10">
        <v>61309.07</v>
      </c>
      <c r="F38" s="10">
        <v>129530.89</v>
      </c>
      <c r="G38" s="10">
        <v>6685737.8799999999</v>
      </c>
    </row>
    <row r="39" spans="2:8" x14ac:dyDescent="0.2">
      <c r="B39" s="4" t="s">
        <v>139</v>
      </c>
      <c r="C39" s="5">
        <v>2031</v>
      </c>
      <c r="D39" s="11">
        <v>272887.28000000003</v>
      </c>
      <c r="E39" s="11">
        <v>248951.98</v>
      </c>
      <c r="F39" s="4"/>
      <c r="G39" s="4"/>
      <c r="H39" s="16">
        <f>D39+E39</f>
        <v>521839.26</v>
      </c>
    </row>
    <row r="40" spans="2:8" x14ac:dyDescent="0.2">
      <c r="B40" s="3">
        <v>23</v>
      </c>
      <c r="C40" s="2">
        <v>48293</v>
      </c>
      <c r="D40" s="10">
        <v>68221.820000000007</v>
      </c>
      <c r="E40" s="10">
        <v>60689.79</v>
      </c>
      <c r="F40" s="10">
        <v>128911.61</v>
      </c>
      <c r="G40" s="10">
        <v>6617516.0599999996</v>
      </c>
    </row>
    <row r="41" spans="2:8" x14ac:dyDescent="0.2">
      <c r="B41" s="3">
        <v>24</v>
      </c>
      <c r="C41" s="2">
        <v>48385</v>
      </c>
      <c r="D41" s="10">
        <v>68221.820000000007</v>
      </c>
      <c r="E41" s="10">
        <v>60070.5</v>
      </c>
      <c r="F41" s="10">
        <v>128292.32</v>
      </c>
      <c r="G41" s="10">
        <v>6549294.2400000002</v>
      </c>
    </row>
    <row r="42" spans="2:8" x14ac:dyDescent="0.2">
      <c r="B42" s="3">
        <v>25</v>
      </c>
      <c r="C42" s="2">
        <v>48477</v>
      </c>
      <c r="D42" s="10">
        <v>68221.820000000007</v>
      </c>
      <c r="E42" s="10">
        <v>59451.22</v>
      </c>
      <c r="F42" s="10">
        <v>127673.04</v>
      </c>
      <c r="G42" s="10">
        <v>6481072.4199999999</v>
      </c>
    </row>
    <row r="43" spans="2:8" x14ac:dyDescent="0.2">
      <c r="B43" s="3">
        <v>26</v>
      </c>
      <c r="C43" s="2">
        <v>48568</v>
      </c>
      <c r="D43" s="10">
        <v>68221.820000000007</v>
      </c>
      <c r="E43" s="10">
        <v>58831.93</v>
      </c>
      <c r="F43" s="10">
        <v>127053.75</v>
      </c>
      <c r="G43" s="10">
        <v>6412850.5999999996</v>
      </c>
    </row>
    <row r="44" spans="2:8" x14ac:dyDescent="0.2">
      <c r="B44" s="4" t="s">
        <v>139</v>
      </c>
      <c r="C44" s="5">
        <v>2032</v>
      </c>
      <c r="D44" s="11">
        <v>272887.28000000003</v>
      </c>
      <c r="E44" s="11">
        <v>239043.44</v>
      </c>
      <c r="F44" s="4"/>
      <c r="G44" s="4"/>
      <c r="H44" s="16">
        <f>6685737.88+3004144.15</f>
        <v>9689882.0299999993</v>
      </c>
    </row>
    <row r="45" spans="2:8" x14ac:dyDescent="0.2">
      <c r="B45" s="3">
        <v>27</v>
      </c>
      <c r="C45" s="2">
        <v>48658</v>
      </c>
      <c r="D45" s="10">
        <v>68221.820000000007</v>
      </c>
      <c r="E45" s="10">
        <v>58212.65</v>
      </c>
      <c r="F45" s="10">
        <v>126434.47</v>
      </c>
      <c r="G45" s="10">
        <v>6344628.7800000003</v>
      </c>
    </row>
    <row r="46" spans="2:8" x14ac:dyDescent="0.2">
      <c r="B46" s="3">
        <v>28</v>
      </c>
      <c r="C46" s="2">
        <v>48750</v>
      </c>
      <c r="D46" s="10">
        <v>68221.820000000007</v>
      </c>
      <c r="E46" s="10">
        <v>57593.37</v>
      </c>
      <c r="F46" s="10">
        <v>125815.19</v>
      </c>
      <c r="G46" s="10">
        <v>6276406.96</v>
      </c>
    </row>
    <row r="47" spans="2:8" x14ac:dyDescent="0.2">
      <c r="B47" s="3">
        <v>29</v>
      </c>
      <c r="C47" s="2">
        <v>48842</v>
      </c>
      <c r="D47" s="10">
        <v>68221.820000000007</v>
      </c>
      <c r="E47" s="10">
        <v>56974.080000000002</v>
      </c>
      <c r="F47" s="10">
        <v>125195.9</v>
      </c>
      <c r="G47" s="10">
        <v>6208185.1399999997</v>
      </c>
    </row>
    <row r="48" spans="2:8" x14ac:dyDescent="0.2">
      <c r="B48" s="3">
        <v>30</v>
      </c>
      <c r="C48" s="2">
        <v>48933</v>
      </c>
      <c r="D48" s="10">
        <v>68221.820000000007</v>
      </c>
      <c r="E48" s="10">
        <v>56354.8</v>
      </c>
      <c r="F48" s="10">
        <v>124576.62</v>
      </c>
      <c r="G48" s="10">
        <v>6139963.3200000003</v>
      </c>
    </row>
    <row r="49" spans="2:8" x14ac:dyDescent="0.2">
      <c r="B49" s="4" t="s">
        <v>139</v>
      </c>
      <c r="C49" s="5">
        <v>2033</v>
      </c>
      <c r="D49" s="11">
        <v>272887.28000000003</v>
      </c>
      <c r="E49" s="11">
        <v>229134.9</v>
      </c>
      <c r="F49" s="4"/>
      <c r="G49" s="4"/>
      <c r="H49" s="14"/>
    </row>
    <row r="50" spans="2:8" x14ac:dyDescent="0.2">
      <c r="B50" s="3">
        <v>31</v>
      </c>
      <c r="C50" s="2">
        <v>49023</v>
      </c>
      <c r="D50" s="10">
        <v>68221.820000000007</v>
      </c>
      <c r="E50" s="10">
        <v>55735.519999999997</v>
      </c>
      <c r="F50" s="10">
        <v>123957.34</v>
      </c>
      <c r="G50" s="10">
        <v>6071741.5</v>
      </c>
    </row>
    <row r="51" spans="2:8" x14ac:dyDescent="0.2">
      <c r="B51" s="3">
        <v>32</v>
      </c>
      <c r="C51" s="2">
        <v>49115</v>
      </c>
      <c r="D51" s="10">
        <v>68221.820000000007</v>
      </c>
      <c r="E51" s="10">
        <v>55116.23</v>
      </c>
      <c r="F51" s="10">
        <v>123338.05</v>
      </c>
      <c r="G51" s="10">
        <v>6003519.6799999997</v>
      </c>
    </row>
    <row r="52" spans="2:8" x14ac:dyDescent="0.2">
      <c r="B52" s="3">
        <v>33</v>
      </c>
      <c r="C52" s="2">
        <v>49207</v>
      </c>
      <c r="D52" s="10">
        <v>68221.820000000007</v>
      </c>
      <c r="E52" s="10">
        <v>54496.95</v>
      </c>
      <c r="F52" s="10">
        <v>122718.77</v>
      </c>
      <c r="G52" s="10">
        <v>5935297.8600000003</v>
      </c>
    </row>
    <row r="53" spans="2:8" x14ac:dyDescent="0.2">
      <c r="B53" s="3">
        <v>34</v>
      </c>
      <c r="C53" s="2">
        <v>49298</v>
      </c>
      <c r="D53" s="10">
        <v>68221.820000000007</v>
      </c>
      <c r="E53" s="10">
        <v>53877.67</v>
      </c>
      <c r="F53" s="10">
        <v>122099.49</v>
      </c>
      <c r="G53" s="10">
        <v>5867076.04</v>
      </c>
    </row>
    <row r="54" spans="2:8" x14ac:dyDescent="0.2">
      <c r="B54" s="4" t="s">
        <v>139</v>
      </c>
      <c r="C54" s="5">
        <v>2034</v>
      </c>
      <c r="D54" s="11">
        <v>272887.28000000003</v>
      </c>
      <c r="E54" s="11">
        <v>219226.37</v>
      </c>
      <c r="F54" s="4"/>
      <c r="G54" s="4"/>
      <c r="H54" s="14"/>
    </row>
    <row r="55" spans="2:8" x14ac:dyDescent="0.2">
      <c r="B55" s="3">
        <v>35</v>
      </c>
      <c r="C55" s="2">
        <v>49388</v>
      </c>
      <c r="D55" s="10">
        <v>68221.820000000007</v>
      </c>
      <c r="E55" s="10">
        <v>53258.38</v>
      </c>
      <c r="F55" s="10">
        <v>121480.2</v>
      </c>
      <c r="G55" s="10">
        <v>5798854.2199999997</v>
      </c>
    </row>
    <row r="56" spans="2:8" x14ac:dyDescent="0.2">
      <c r="B56" s="3">
        <v>36</v>
      </c>
      <c r="C56" s="2">
        <v>49480</v>
      </c>
      <c r="D56" s="10">
        <v>68221.820000000007</v>
      </c>
      <c r="E56" s="10">
        <v>52639.1</v>
      </c>
      <c r="F56" s="10">
        <v>120860.92</v>
      </c>
      <c r="G56" s="10">
        <v>5730632.4000000004</v>
      </c>
    </row>
    <row r="57" spans="2:8" x14ac:dyDescent="0.2">
      <c r="B57" s="3">
        <v>37</v>
      </c>
      <c r="C57" s="2">
        <v>49572</v>
      </c>
      <c r="D57" s="10">
        <v>68221.820000000007</v>
      </c>
      <c r="E57" s="10">
        <v>52019.82</v>
      </c>
      <c r="F57" s="10">
        <v>120241.64</v>
      </c>
      <c r="G57" s="10">
        <v>5662410.5800000001</v>
      </c>
    </row>
    <row r="58" spans="2:8" x14ac:dyDescent="0.2">
      <c r="B58" s="3">
        <v>38</v>
      </c>
      <c r="C58" s="2">
        <v>49663</v>
      </c>
      <c r="D58" s="10">
        <v>68221.820000000007</v>
      </c>
      <c r="E58" s="10">
        <v>51400.53</v>
      </c>
      <c r="F58" s="10">
        <v>119622.35</v>
      </c>
      <c r="G58" s="10">
        <v>5594188.7599999998</v>
      </c>
    </row>
    <row r="59" spans="2:8" x14ac:dyDescent="0.2">
      <c r="B59" s="4" t="s">
        <v>139</v>
      </c>
      <c r="C59" s="5">
        <v>2035</v>
      </c>
      <c r="D59" s="11">
        <v>272887.28000000003</v>
      </c>
      <c r="E59" s="11">
        <v>209317.83</v>
      </c>
      <c r="F59" s="4"/>
      <c r="G59" s="4"/>
      <c r="H59" s="14"/>
    </row>
    <row r="60" spans="2:8" x14ac:dyDescent="0.2">
      <c r="B60" s="3">
        <v>39</v>
      </c>
      <c r="C60" s="2">
        <v>49754</v>
      </c>
      <c r="D60" s="10">
        <v>68221.820000000007</v>
      </c>
      <c r="E60" s="10">
        <v>50781.25</v>
      </c>
      <c r="F60" s="10">
        <v>119003.07</v>
      </c>
      <c r="G60" s="10">
        <v>5525966.9400000004</v>
      </c>
    </row>
    <row r="61" spans="2:8" x14ac:dyDescent="0.2">
      <c r="B61" s="3">
        <v>40</v>
      </c>
      <c r="C61" s="2">
        <v>49846</v>
      </c>
      <c r="D61" s="10">
        <v>68221.820000000007</v>
      </c>
      <c r="E61" s="10">
        <v>50161.96</v>
      </c>
      <c r="F61" s="10">
        <v>118383.78</v>
      </c>
      <c r="G61" s="10">
        <v>5457745.1200000001</v>
      </c>
    </row>
    <row r="62" spans="2:8" x14ac:dyDescent="0.2">
      <c r="B62" s="3">
        <v>41</v>
      </c>
      <c r="C62" s="2">
        <v>49938</v>
      </c>
      <c r="D62" s="10">
        <v>68221.820000000007</v>
      </c>
      <c r="E62" s="10">
        <v>49542.68</v>
      </c>
      <c r="F62" s="10">
        <v>117764.5</v>
      </c>
      <c r="G62" s="10">
        <v>5389523.2999999998</v>
      </c>
    </row>
    <row r="63" spans="2:8" x14ac:dyDescent="0.2">
      <c r="B63" s="3">
        <v>42</v>
      </c>
      <c r="C63" s="2">
        <v>50029</v>
      </c>
      <c r="D63" s="10">
        <v>68221.820000000007</v>
      </c>
      <c r="E63" s="10">
        <v>48923.4</v>
      </c>
      <c r="F63" s="10">
        <v>117145.22</v>
      </c>
      <c r="G63" s="10">
        <v>5321301.4800000004</v>
      </c>
    </row>
    <row r="64" spans="2:8" x14ac:dyDescent="0.2">
      <c r="B64" s="4" t="s">
        <v>139</v>
      </c>
      <c r="C64" s="5">
        <v>2036</v>
      </c>
      <c r="D64" s="11">
        <v>272887.28000000003</v>
      </c>
      <c r="E64" s="11">
        <v>199409.29</v>
      </c>
      <c r="F64" s="4"/>
      <c r="G64" s="4"/>
    </row>
    <row r="65" spans="2:7" x14ac:dyDescent="0.2">
      <c r="B65" s="3">
        <v>43</v>
      </c>
      <c r="C65" s="2">
        <v>50119</v>
      </c>
      <c r="D65" s="10">
        <v>68221.820000000007</v>
      </c>
      <c r="E65" s="10">
        <v>48304.11</v>
      </c>
      <c r="F65" s="10">
        <v>116525.93</v>
      </c>
      <c r="G65" s="10">
        <v>5253079.66</v>
      </c>
    </row>
    <row r="66" spans="2:7" x14ac:dyDescent="0.2">
      <c r="B66" s="3">
        <v>44</v>
      </c>
      <c r="C66" s="2">
        <v>50211</v>
      </c>
      <c r="D66" s="10">
        <v>68221.820000000007</v>
      </c>
      <c r="E66" s="10">
        <v>47684.83</v>
      </c>
      <c r="F66" s="10">
        <v>115906.65</v>
      </c>
      <c r="G66" s="10">
        <v>5184857.84</v>
      </c>
    </row>
    <row r="67" spans="2:7" x14ac:dyDescent="0.2">
      <c r="B67" s="3">
        <v>45</v>
      </c>
      <c r="C67" s="2">
        <v>50303</v>
      </c>
      <c r="D67" s="10">
        <v>68221.820000000007</v>
      </c>
      <c r="E67" s="10">
        <v>47065.55</v>
      </c>
      <c r="F67" s="10">
        <v>115287.37</v>
      </c>
      <c r="G67" s="10">
        <v>5116636.0199999996</v>
      </c>
    </row>
    <row r="68" spans="2:7" x14ac:dyDescent="0.2">
      <c r="B68" s="3">
        <v>46</v>
      </c>
      <c r="C68" s="2">
        <v>50394</v>
      </c>
      <c r="D68" s="10">
        <v>68221.820000000007</v>
      </c>
      <c r="E68" s="10">
        <v>46446.26</v>
      </c>
      <c r="F68" s="10">
        <v>114668.08</v>
      </c>
      <c r="G68" s="10">
        <v>5048414.2</v>
      </c>
    </row>
    <row r="69" spans="2:7" x14ac:dyDescent="0.2">
      <c r="B69" s="4" t="s">
        <v>139</v>
      </c>
      <c r="C69" s="5">
        <v>2037</v>
      </c>
      <c r="D69" s="11">
        <v>272887.28000000003</v>
      </c>
      <c r="E69" s="11">
        <v>189500.75</v>
      </c>
      <c r="F69" s="4"/>
      <c r="G69" s="4"/>
    </row>
    <row r="70" spans="2:7" x14ac:dyDescent="0.2">
      <c r="B70" s="3">
        <v>47</v>
      </c>
      <c r="C70" s="2">
        <v>50484</v>
      </c>
      <c r="D70" s="10">
        <v>68221.820000000007</v>
      </c>
      <c r="E70" s="10">
        <v>45826.98</v>
      </c>
      <c r="F70" s="10">
        <v>114048.8</v>
      </c>
      <c r="G70" s="10">
        <v>4980192.38</v>
      </c>
    </row>
    <row r="71" spans="2:7" x14ac:dyDescent="0.2">
      <c r="B71" s="3">
        <v>48</v>
      </c>
      <c r="C71" s="2">
        <v>50576</v>
      </c>
      <c r="D71" s="10">
        <v>68221.820000000007</v>
      </c>
      <c r="E71" s="10">
        <v>45207.7</v>
      </c>
      <c r="F71" s="10">
        <v>113429.52</v>
      </c>
      <c r="G71" s="10">
        <v>4911970.5599999996</v>
      </c>
    </row>
    <row r="72" spans="2:7" x14ac:dyDescent="0.2">
      <c r="B72" s="3">
        <v>49</v>
      </c>
      <c r="C72" s="2">
        <v>50668</v>
      </c>
      <c r="D72" s="10">
        <v>68221.820000000007</v>
      </c>
      <c r="E72" s="10">
        <v>44588.41</v>
      </c>
      <c r="F72" s="10">
        <v>112810.23</v>
      </c>
      <c r="G72" s="10">
        <v>4843748.74</v>
      </c>
    </row>
    <row r="73" spans="2:7" x14ac:dyDescent="0.2">
      <c r="B73" s="3">
        <v>50</v>
      </c>
      <c r="C73" s="2">
        <v>50759</v>
      </c>
      <c r="D73" s="10">
        <v>68221.820000000007</v>
      </c>
      <c r="E73" s="10">
        <v>43969.13</v>
      </c>
      <c r="F73" s="10">
        <v>112190.95</v>
      </c>
      <c r="G73" s="10">
        <v>4775526.92</v>
      </c>
    </row>
    <row r="74" spans="2:7" x14ac:dyDescent="0.2">
      <c r="B74" s="4" t="s">
        <v>139</v>
      </c>
      <c r="C74" s="5">
        <v>2038</v>
      </c>
      <c r="D74" s="11">
        <v>272887.28000000003</v>
      </c>
      <c r="E74" s="11">
        <v>179592.22</v>
      </c>
      <c r="F74" s="4"/>
      <c r="G74" s="4"/>
    </row>
    <row r="75" spans="2:7" x14ac:dyDescent="0.2">
      <c r="B75" s="3">
        <v>51</v>
      </c>
      <c r="C75" s="2">
        <v>50849</v>
      </c>
      <c r="D75" s="10">
        <v>68221.820000000007</v>
      </c>
      <c r="E75" s="10">
        <v>43349.85</v>
      </c>
      <c r="F75" s="10">
        <v>111571.67</v>
      </c>
      <c r="G75" s="10">
        <v>4707305.0999999996</v>
      </c>
    </row>
    <row r="76" spans="2:7" x14ac:dyDescent="0.2">
      <c r="B76" s="3">
        <v>52</v>
      </c>
      <c r="C76" s="2">
        <v>50941</v>
      </c>
      <c r="D76" s="10">
        <v>68221.820000000007</v>
      </c>
      <c r="E76" s="10">
        <v>42730.559999999998</v>
      </c>
      <c r="F76" s="10">
        <v>110952.38</v>
      </c>
      <c r="G76" s="10">
        <v>4639083.28</v>
      </c>
    </row>
    <row r="77" spans="2:7" x14ac:dyDescent="0.2">
      <c r="B77" s="3">
        <v>53</v>
      </c>
      <c r="C77" s="2">
        <v>51033</v>
      </c>
      <c r="D77" s="10">
        <v>68221.820000000007</v>
      </c>
      <c r="E77" s="10">
        <v>42111.28</v>
      </c>
      <c r="F77" s="10">
        <v>110333.1</v>
      </c>
      <c r="G77" s="10">
        <v>4570861.46</v>
      </c>
    </row>
    <row r="78" spans="2:7" x14ac:dyDescent="0.2">
      <c r="B78" s="3">
        <v>54</v>
      </c>
      <c r="C78" s="2">
        <v>51124</v>
      </c>
      <c r="D78" s="10">
        <v>68221.820000000007</v>
      </c>
      <c r="E78" s="10">
        <v>41491.99</v>
      </c>
      <c r="F78" s="10">
        <v>109713.81</v>
      </c>
      <c r="G78" s="10">
        <v>4502639.6399999997</v>
      </c>
    </row>
    <row r="79" spans="2:7" x14ac:dyDescent="0.2">
      <c r="B79" s="4" t="s">
        <v>139</v>
      </c>
      <c r="C79" s="5">
        <v>2039</v>
      </c>
      <c r="D79" s="11">
        <v>272887.28000000003</v>
      </c>
      <c r="E79" s="11">
        <v>169683.68</v>
      </c>
      <c r="F79" s="4"/>
      <c r="G79" s="4"/>
    </row>
    <row r="80" spans="2:7" x14ac:dyDescent="0.2">
      <c r="B80" s="3">
        <v>55</v>
      </c>
      <c r="C80" s="2">
        <v>51215</v>
      </c>
      <c r="D80" s="10">
        <v>68221.820000000007</v>
      </c>
      <c r="E80" s="10">
        <v>40872.71</v>
      </c>
      <c r="F80" s="10">
        <v>109094.53</v>
      </c>
      <c r="G80" s="10">
        <v>4434417.82</v>
      </c>
    </row>
    <row r="81" spans="2:7" x14ac:dyDescent="0.2">
      <c r="B81" s="3">
        <v>56</v>
      </c>
      <c r="C81" s="2">
        <v>51307</v>
      </c>
      <c r="D81" s="10">
        <v>68221.820000000007</v>
      </c>
      <c r="E81" s="10">
        <v>40253.43</v>
      </c>
      <c r="F81" s="10">
        <v>108475.25</v>
      </c>
      <c r="G81" s="10">
        <v>4366196</v>
      </c>
    </row>
    <row r="82" spans="2:7" x14ac:dyDescent="0.2">
      <c r="B82" s="3">
        <v>57</v>
      </c>
      <c r="C82" s="2">
        <v>51399</v>
      </c>
      <c r="D82" s="10">
        <v>68221.820000000007</v>
      </c>
      <c r="E82" s="10">
        <v>39634.14</v>
      </c>
      <c r="F82" s="10">
        <v>107855.96</v>
      </c>
      <c r="G82" s="10">
        <v>4297974.18</v>
      </c>
    </row>
    <row r="83" spans="2:7" x14ac:dyDescent="0.2">
      <c r="B83" s="3">
        <v>58</v>
      </c>
      <c r="C83" s="2">
        <v>51490</v>
      </c>
      <c r="D83" s="10">
        <v>68221.820000000007</v>
      </c>
      <c r="E83" s="10">
        <v>39014.86</v>
      </c>
      <c r="F83" s="10">
        <v>107236.68</v>
      </c>
      <c r="G83" s="10">
        <v>4229752.3600000003</v>
      </c>
    </row>
    <row r="84" spans="2:7" x14ac:dyDescent="0.2">
      <c r="B84" s="4" t="s">
        <v>139</v>
      </c>
      <c r="C84" s="5">
        <v>2040</v>
      </c>
      <c r="D84" s="11">
        <v>272887.28000000003</v>
      </c>
      <c r="E84" s="11">
        <v>159775.14000000001</v>
      </c>
      <c r="F84" s="4"/>
      <c r="G84" s="4"/>
    </row>
    <row r="85" spans="2:7" x14ac:dyDescent="0.2">
      <c r="B85" s="3">
        <v>59</v>
      </c>
      <c r="C85" s="2">
        <v>51580</v>
      </c>
      <c r="D85" s="10">
        <v>68221.820000000007</v>
      </c>
      <c r="E85" s="10">
        <v>38395.58</v>
      </c>
      <c r="F85" s="10">
        <v>106617.4</v>
      </c>
      <c r="G85" s="10">
        <v>4161530.54</v>
      </c>
    </row>
    <row r="86" spans="2:7" x14ac:dyDescent="0.2">
      <c r="B86" s="3">
        <v>60</v>
      </c>
      <c r="C86" s="2">
        <v>51672</v>
      </c>
      <c r="D86" s="10">
        <v>68221.820000000007</v>
      </c>
      <c r="E86" s="10">
        <v>37776.29</v>
      </c>
      <c r="F86" s="10">
        <v>105998.11</v>
      </c>
      <c r="G86" s="10">
        <v>4093308.72</v>
      </c>
    </row>
    <row r="87" spans="2:7" x14ac:dyDescent="0.2">
      <c r="B87" s="3">
        <v>61</v>
      </c>
      <c r="C87" s="2">
        <v>51764</v>
      </c>
      <c r="D87" s="10">
        <v>68221.820000000007</v>
      </c>
      <c r="E87" s="10">
        <v>37157.01</v>
      </c>
      <c r="F87" s="10">
        <v>105378.83</v>
      </c>
      <c r="G87" s="10">
        <v>4025086.9</v>
      </c>
    </row>
    <row r="88" spans="2:7" x14ac:dyDescent="0.2">
      <c r="B88" s="3">
        <v>62</v>
      </c>
      <c r="C88" s="2">
        <v>51855</v>
      </c>
      <c r="D88" s="10">
        <v>68221.820000000007</v>
      </c>
      <c r="E88" s="10">
        <v>36537.730000000003</v>
      </c>
      <c r="F88" s="10">
        <v>104759.55</v>
      </c>
      <c r="G88" s="10">
        <v>3956865.08</v>
      </c>
    </row>
    <row r="89" spans="2:7" x14ac:dyDescent="0.2">
      <c r="B89" s="4" t="s">
        <v>139</v>
      </c>
      <c r="C89" s="5">
        <v>2041</v>
      </c>
      <c r="D89" s="11">
        <v>272887.28000000003</v>
      </c>
      <c r="E89" s="11">
        <v>149866.60999999999</v>
      </c>
      <c r="F89" s="4"/>
      <c r="G89" s="4"/>
    </row>
    <row r="90" spans="2:7" x14ac:dyDescent="0.2">
      <c r="B90" s="3">
        <v>63</v>
      </c>
      <c r="C90" s="2">
        <v>51945</v>
      </c>
      <c r="D90" s="10">
        <v>68221.820000000007</v>
      </c>
      <c r="E90" s="10">
        <v>35918.44</v>
      </c>
      <c r="F90" s="10">
        <v>104140.26</v>
      </c>
      <c r="G90" s="10">
        <v>3888643.26</v>
      </c>
    </row>
    <row r="91" spans="2:7" x14ac:dyDescent="0.2">
      <c r="B91" s="3">
        <v>64</v>
      </c>
      <c r="C91" s="2">
        <v>52037</v>
      </c>
      <c r="D91" s="10">
        <v>68221.820000000007</v>
      </c>
      <c r="E91" s="10">
        <v>35299.160000000003</v>
      </c>
      <c r="F91" s="10">
        <v>103520.98</v>
      </c>
      <c r="G91" s="10">
        <v>3820421.44</v>
      </c>
    </row>
    <row r="92" spans="2:7" x14ac:dyDescent="0.2">
      <c r="B92" s="3">
        <v>65</v>
      </c>
      <c r="C92" s="2">
        <v>52129</v>
      </c>
      <c r="D92" s="10">
        <v>68221.820000000007</v>
      </c>
      <c r="E92" s="10">
        <v>34679.879999999997</v>
      </c>
      <c r="F92" s="10">
        <v>102901.7</v>
      </c>
      <c r="G92" s="10">
        <v>3752199.62</v>
      </c>
    </row>
    <row r="93" spans="2:7" x14ac:dyDescent="0.2">
      <c r="B93" s="3">
        <v>66</v>
      </c>
      <c r="C93" s="2">
        <v>52220</v>
      </c>
      <c r="D93" s="10">
        <v>68221.820000000007</v>
      </c>
      <c r="E93" s="10">
        <v>34060.589999999997</v>
      </c>
      <c r="F93" s="10">
        <v>102282.41</v>
      </c>
      <c r="G93" s="10">
        <v>3683977.8</v>
      </c>
    </row>
    <row r="94" spans="2:7" x14ac:dyDescent="0.2">
      <c r="B94" s="4" t="s">
        <v>139</v>
      </c>
      <c r="C94" s="5">
        <v>2042</v>
      </c>
      <c r="D94" s="11">
        <v>272887.28000000003</v>
      </c>
      <c r="E94" s="11">
        <v>139958.07</v>
      </c>
      <c r="F94" s="4"/>
      <c r="G94" s="4"/>
    </row>
    <row r="95" spans="2:7" x14ac:dyDescent="0.2">
      <c r="B95" s="3">
        <v>67</v>
      </c>
      <c r="C95" s="2">
        <v>52310</v>
      </c>
      <c r="D95" s="10">
        <v>68221.820000000007</v>
      </c>
      <c r="E95" s="10">
        <v>33441.31</v>
      </c>
      <c r="F95" s="10">
        <v>101663.13</v>
      </c>
      <c r="G95" s="10">
        <v>3615755.98</v>
      </c>
    </row>
    <row r="96" spans="2:7" x14ac:dyDescent="0.2">
      <c r="B96" s="3">
        <v>68</v>
      </c>
      <c r="C96" s="2">
        <v>52402</v>
      </c>
      <c r="D96" s="10">
        <v>68221.820000000007</v>
      </c>
      <c r="E96" s="10">
        <v>32822.019999999997</v>
      </c>
      <c r="F96" s="10">
        <v>101043.84</v>
      </c>
      <c r="G96" s="10">
        <v>3547534.16</v>
      </c>
    </row>
    <row r="97" spans="2:7" x14ac:dyDescent="0.2">
      <c r="B97" s="3">
        <v>69</v>
      </c>
      <c r="C97" s="2">
        <v>52494</v>
      </c>
      <c r="D97" s="10">
        <v>68221.820000000007</v>
      </c>
      <c r="E97" s="10">
        <v>32202.74</v>
      </c>
      <c r="F97" s="10">
        <v>100424.56</v>
      </c>
      <c r="G97" s="10">
        <v>3479312.34</v>
      </c>
    </row>
    <row r="98" spans="2:7" x14ac:dyDescent="0.2">
      <c r="B98" s="3">
        <v>70</v>
      </c>
      <c r="C98" s="2">
        <v>52585</v>
      </c>
      <c r="D98" s="10">
        <v>68221.820000000007</v>
      </c>
      <c r="E98" s="10">
        <v>31583.46</v>
      </c>
      <c r="F98" s="10">
        <v>99805.28</v>
      </c>
      <c r="G98" s="10">
        <v>3411090.52</v>
      </c>
    </row>
    <row r="99" spans="2:7" x14ac:dyDescent="0.2">
      <c r="B99" s="4" t="s">
        <v>139</v>
      </c>
      <c r="C99" s="5">
        <v>2043</v>
      </c>
      <c r="D99" s="11">
        <v>272887.28000000003</v>
      </c>
      <c r="E99" s="11">
        <v>130049.53</v>
      </c>
      <c r="F99" s="4"/>
      <c r="G99" s="4"/>
    </row>
    <row r="100" spans="2:7" x14ac:dyDescent="0.2">
      <c r="B100" s="3">
        <v>71</v>
      </c>
      <c r="C100" s="2">
        <v>52676</v>
      </c>
      <c r="D100" s="10">
        <v>68221.820000000007</v>
      </c>
      <c r="E100" s="10">
        <v>30964.17</v>
      </c>
      <c r="F100" s="10">
        <v>99185.99</v>
      </c>
      <c r="G100" s="10">
        <v>3342868.7</v>
      </c>
    </row>
    <row r="101" spans="2:7" x14ac:dyDescent="0.2">
      <c r="B101" s="3">
        <v>72</v>
      </c>
      <c r="C101" s="2">
        <v>52768</v>
      </c>
      <c r="D101" s="10">
        <v>68221.820000000007</v>
      </c>
      <c r="E101" s="10">
        <v>30344.89</v>
      </c>
      <c r="F101" s="10">
        <v>98566.71</v>
      </c>
      <c r="G101" s="10">
        <v>3274646.88</v>
      </c>
    </row>
    <row r="102" spans="2:7" x14ac:dyDescent="0.2">
      <c r="B102" s="3">
        <v>73</v>
      </c>
      <c r="C102" s="2">
        <v>52860</v>
      </c>
      <c r="D102" s="10">
        <v>68221.820000000007</v>
      </c>
      <c r="E102" s="10">
        <v>29725.61</v>
      </c>
      <c r="F102" s="10">
        <v>97947.43</v>
      </c>
      <c r="G102" s="10">
        <v>3206425.06</v>
      </c>
    </row>
    <row r="103" spans="2:7" x14ac:dyDescent="0.2">
      <c r="B103" s="3">
        <v>74</v>
      </c>
      <c r="C103" s="2">
        <v>52951</v>
      </c>
      <c r="D103" s="10">
        <v>68221.820000000007</v>
      </c>
      <c r="E103" s="10">
        <v>29106.32</v>
      </c>
      <c r="F103" s="10">
        <v>97328.14</v>
      </c>
      <c r="G103" s="10">
        <v>3138203.24</v>
      </c>
    </row>
    <row r="104" spans="2:7" x14ac:dyDescent="0.2">
      <c r="B104" s="4" t="s">
        <v>139</v>
      </c>
      <c r="C104" s="5">
        <v>2044</v>
      </c>
      <c r="D104" s="11">
        <v>272887.28000000003</v>
      </c>
      <c r="E104" s="11">
        <v>120140.99</v>
      </c>
      <c r="F104" s="4"/>
      <c r="G104" s="4"/>
    </row>
    <row r="105" spans="2:7" x14ac:dyDescent="0.2">
      <c r="B105" s="3">
        <v>75</v>
      </c>
      <c r="C105" s="2">
        <v>53041</v>
      </c>
      <c r="D105" s="10">
        <v>68221.820000000007</v>
      </c>
      <c r="E105" s="10">
        <v>28487.040000000001</v>
      </c>
      <c r="F105" s="10">
        <v>96708.86</v>
      </c>
      <c r="G105" s="10">
        <v>3069981.42</v>
      </c>
    </row>
    <row r="106" spans="2:7" x14ac:dyDescent="0.2">
      <c r="B106" s="3">
        <v>76</v>
      </c>
      <c r="C106" s="2">
        <v>53133</v>
      </c>
      <c r="D106" s="10">
        <v>68221.820000000007</v>
      </c>
      <c r="E106" s="10">
        <v>27867.759999999998</v>
      </c>
      <c r="F106" s="10">
        <v>96089.58</v>
      </c>
      <c r="G106" s="10">
        <v>3001759.6</v>
      </c>
    </row>
    <row r="107" spans="2:7" x14ac:dyDescent="0.2">
      <c r="B107" s="3">
        <v>77</v>
      </c>
      <c r="C107" s="2">
        <v>53225</v>
      </c>
      <c r="D107" s="10">
        <v>68221.820000000007</v>
      </c>
      <c r="E107" s="10">
        <v>27248.47</v>
      </c>
      <c r="F107" s="10">
        <v>95470.29</v>
      </c>
      <c r="G107" s="10">
        <v>2933537.78</v>
      </c>
    </row>
    <row r="108" spans="2:7" x14ac:dyDescent="0.2">
      <c r="B108" s="3">
        <v>78</v>
      </c>
      <c r="C108" s="2">
        <v>53316</v>
      </c>
      <c r="D108" s="10">
        <v>68221.820000000007</v>
      </c>
      <c r="E108" s="10">
        <v>26629.19</v>
      </c>
      <c r="F108" s="10">
        <v>94851.01</v>
      </c>
      <c r="G108" s="10">
        <v>2865315.96</v>
      </c>
    </row>
    <row r="109" spans="2:7" x14ac:dyDescent="0.2">
      <c r="B109" s="4" t="s">
        <v>139</v>
      </c>
      <c r="C109" s="5">
        <v>2045</v>
      </c>
      <c r="D109" s="11">
        <v>272887.28000000003</v>
      </c>
      <c r="E109" s="11">
        <v>110232.46</v>
      </c>
      <c r="F109" s="4"/>
      <c r="G109" s="4"/>
    </row>
    <row r="110" spans="2:7" x14ac:dyDescent="0.2">
      <c r="B110" s="3">
        <v>79</v>
      </c>
      <c r="C110" s="2">
        <v>53406</v>
      </c>
      <c r="D110" s="10">
        <v>68221.820000000007</v>
      </c>
      <c r="E110" s="10">
        <v>26009.91</v>
      </c>
      <c r="F110" s="10">
        <v>94231.73</v>
      </c>
      <c r="G110" s="10">
        <v>2797094.14</v>
      </c>
    </row>
    <row r="111" spans="2:7" x14ac:dyDescent="0.2">
      <c r="B111" s="3">
        <v>80</v>
      </c>
      <c r="C111" s="2">
        <v>53498</v>
      </c>
      <c r="D111" s="10">
        <v>68221.820000000007</v>
      </c>
      <c r="E111" s="10">
        <v>25390.62</v>
      </c>
      <c r="F111" s="10">
        <v>93612.44</v>
      </c>
      <c r="G111" s="10">
        <v>2728872.32</v>
      </c>
    </row>
    <row r="112" spans="2:7" x14ac:dyDescent="0.2">
      <c r="B112" s="3">
        <v>81</v>
      </c>
      <c r="C112" s="2">
        <v>53590</v>
      </c>
      <c r="D112" s="10">
        <v>68221.820000000007</v>
      </c>
      <c r="E112" s="10">
        <v>24771.34</v>
      </c>
      <c r="F112" s="10">
        <v>92993.16</v>
      </c>
      <c r="G112" s="10">
        <v>2660650.5</v>
      </c>
    </row>
    <row r="113" spans="2:7" x14ac:dyDescent="0.2">
      <c r="B113" s="3">
        <v>82</v>
      </c>
      <c r="C113" s="2">
        <v>53681</v>
      </c>
      <c r="D113" s="10">
        <v>68221.820000000007</v>
      </c>
      <c r="E113" s="10">
        <v>24152.05</v>
      </c>
      <c r="F113" s="10">
        <v>92373.87</v>
      </c>
      <c r="G113" s="10">
        <v>2592428.6800000002</v>
      </c>
    </row>
    <row r="114" spans="2:7" x14ac:dyDescent="0.2">
      <c r="B114" s="4" t="s">
        <v>139</v>
      </c>
      <c r="C114" s="5">
        <v>2046</v>
      </c>
      <c r="D114" s="11">
        <v>272887.28000000003</v>
      </c>
      <c r="E114" s="11">
        <v>100323.92</v>
      </c>
      <c r="F114" s="4"/>
      <c r="G114" s="4"/>
    </row>
    <row r="115" spans="2:7" x14ac:dyDescent="0.2">
      <c r="B115" s="3">
        <v>83</v>
      </c>
      <c r="C115" s="2">
        <v>53771</v>
      </c>
      <c r="D115" s="10">
        <v>68221.820000000007</v>
      </c>
      <c r="E115" s="10">
        <v>23532.77</v>
      </c>
      <c r="F115" s="10">
        <v>91754.59</v>
      </c>
      <c r="G115" s="10">
        <v>2524206.86</v>
      </c>
    </row>
    <row r="116" spans="2:7" x14ac:dyDescent="0.2">
      <c r="B116" s="3">
        <v>84</v>
      </c>
      <c r="C116" s="2">
        <v>53863</v>
      </c>
      <c r="D116" s="10">
        <v>68221.820000000007</v>
      </c>
      <c r="E116" s="10">
        <v>22913.49</v>
      </c>
      <c r="F116" s="10">
        <v>91135.31</v>
      </c>
      <c r="G116" s="10">
        <v>2455985.04</v>
      </c>
    </row>
    <row r="117" spans="2:7" x14ac:dyDescent="0.2">
      <c r="B117" s="3">
        <v>85</v>
      </c>
      <c r="C117" s="2">
        <v>53955</v>
      </c>
      <c r="D117" s="10">
        <v>68221.820000000007</v>
      </c>
      <c r="E117" s="10">
        <v>22294.2</v>
      </c>
      <c r="F117" s="10">
        <v>90516.02</v>
      </c>
      <c r="G117" s="10">
        <v>2387763.2200000002</v>
      </c>
    </row>
    <row r="118" spans="2:7" x14ac:dyDescent="0.2">
      <c r="B118" s="3">
        <v>86</v>
      </c>
      <c r="C118" s="2">
        <v>54046</v>
      </c>
      <c r="D118" s="10">
        <v>68221.820000000007</v>
      </c>
      <c r="E118" s="10">
        <v>21674.92</v>
      </c>
      <c r="F118" s="10">
        <v>89896.74</v>
      </c>
      <c r="G118" s="10">
        <v>2319541.4</v>
      </c>
    </row>
    <row r="119" spans="2:7" x14ac:dyDescent="0.2">
      <c r="B119" s="4" t="s">
        <v>139</v>
      </c>
      <c r="C119" s="5">
        <v>2047</v>
      </c>
      <c r="D119" s="11">
        <v>272887.28000000003</v>
      </c>
      <c r="E119" s="11">
        <v>90415.38</v>
      </c>
      <c r="F119" s="4"/>
      <c r="G119" s="4"/>
    </row>
    <row r="120" spans="2:7" x14ac:dyDescent="0.2">
      <c r="B120" s="3">
        <v>87</v>
      </c>
      <c r="C120" s="2">
        <v>54137</v>
      </c>
      <c r="D120" s="10">
        <v>68221.820000000007</v>
      </c>
      <c r="E120" s="10">
        <v>21055.64</v>
      </c>
      <c r="F120" s="10">
        <v>89277.46</v>
      </c>
      <c r="G120" s="10">
        <v>2251319.58</v>
      </c>
    </row>
    <row r="121" spans="2:7" x14ac:dyDescent="0.2">
      <c r="B121" s="3">
        <v>88</v>
      </c>
      <c r="C121" s="2">
        <v>54229</v>
      </c>
      <c r="D121" s="10">
        <v>68221.820000000007</v>
      </c>
      <c r="E121" s="10">
        <v>20436.349999999999</v>
      </c>
      <c r="F121" s="10">
        <v>88658.17</v>
      </c>
      <c r="G121" s="10">
        <v>2183097.7599999998</v>
      </c>
    </row>
    <row r="122" spans="2:7" x14ac:dyDescent="0.2">
      <c r="B122" s="3">
        <v>89</v>
      </c>
      <c r="C122" s="2">
        <v>54321</v>
      </c>
      <c r="D122" s="10">
        <v>68221.820000000007</v>
      </c>
      <c r="E122" s="10">
        <v>19817.07</v>
      </c>
      <c r="F122" s="10">
        <v>88038.89</v>
      </c>
      <c r="G122" s="10">
        <v>2114875.94</v>
      </c>
    </row>
    <row r="123" spans="2:7" x14ac:dyDescent="0.2">
      <c r="B123" s="3">
        <v>90</v>
      </c>
      <c r="C123" s="2">
        <v>54412</v>
      </c>
      <c r="D123" s="10">
        <v>68221.820000000007</v>
      </c>
      <c r="E123" s="10">
        <v>19197.79</v>
      </c>
      <c r="F123" s="10">
        <v>87419.61</v>
      </c>
      <c r="G123" s="10">
        <v>2046654.12</v>
      </c>
    </row>
    <row r="124" spans="2:7" x14ac:dyDescent="0.2">
      <c r="B124" s="4" t="s">
        <v>139</v>
      </c>
      <c r="C124" s="5">
        <v>2048</v>
      </c>
      <c r="D124" s="11">
        <v>272887.28000000003</v>
      </c>
      <c r="E124" s="11">
        <v>80506.850000000006</v>
      </c>
      <c r="F124" s="4"/>
      <c r="G124" s="4"/>
    </row>
    <row r="125" spans="2:7" x14ac:dyDescent="0.2">
      <c r="B125" s="3">
        <v>91</v>
      </c>
      <c r="C125" s="2">
        <v>54502</v>
      </c>
      <c r="D125" s="10">
        <v>68221.820000000007</v>
      </c>
      <c r="E125" s="10">
        <v>18578.5</v>
      </c>
      <c r="F125" s="10">
        <v>86800.320000000007</v>
      </c>
      <c r="G125" s="10">
        <v>1978432.3</v>
      </c>
    </row>
    <row r="126" spans="2:7" x14ac:dyDescent="0.2">
      <c r="B126" s="3">
        <v>92</v>
      </c>
      <c r="C126" s="2">
        <v>54594</v>
      </c>
      <c r="D126" s="10">
        <v>68221.820000000007</v>
      </c>
      <c r="E126" s="10">
        <v>17959.22</v>
      </c>
      <c r="F126" s="10">
        <v>86181.04</v>
      </c>
      <c r="G126" s="10">
        <v>1910210.48</v>
      </c>
    </row>
    <row r="127" spans="2:7" x14ac:dyDescent="0.2">
      <c r="B127" s="3">
        <v>93</v>
      </c>
      <c r="C127" s="2">
        <v>54686</v>
      </c>
      <c r="D127" s="10">
        <v>68221.820000000007</v>
      </c>
      <c r="E127" s="10">
        <v>17339.939999999999</v>
      </c>
      <c r="F127" s="10">
        <v>85561.76</v>
      </c>
      <c r="G127" s="10">
        <v>1841988.66</v>
      </c>
    </row>
    <row r="128" spans="2:7" x14ac:dyDescent="0.2">
      <c r="B128" s="3">
        <v>94</v>
      </c>
      <c r="C128" s="2">
        <v>54777</v>
      </c>
      <c r="D128" s="10">
        <v>68221.820000000007</v>
      </c>
      <c r="E128" s="10">
        <v>16720.650000000001</v>
      </c>
      <c r="F128" s="10">
        <v>84942.47</v>
      </c>
      <c r="G128" s="10">
        <v>1773766.84</v>
      </c>
    </row>
    <row r="129" spans="2:7" x14ac:dyDescent="0.2">
      <c r="B129" s="4" t="s">
        <v>139</v>
      </c>
      <c r="C129" s="5">
        <v>2049</v>
      </c>
      <c r="D129" s="11">
        <v>272887.28000000003</v>
      </c>
      <c r="E129" s="11">
        <v>70598.31</v>
      </c>
      <c r="F129" s="4"/>
      <c r="G129" s="4"/>
    </row>
    <row r="130" spans="2:7" x14ac:dyDescent="0.2">
      <c r="B130" s="3">
        <v>95</v>
      </c>
      <c r="C130" s="2">
        <v>54867</v>
      </c>
      <c r="D130" s="10">
        <v>68221.820000000007</v>
      </c>
      <c r="E130" s="10">
        <v>16101.37</v>
      </c>
      <c r="F130" s="10">
        <v>84323.19</v>
      </c>
      <c r="G130" s="10">
        <v>1705545.02</v>
      </c>
    </row>
    <row r="131" spans="2:7" x14ac:dyDescent="0.2">
      <c r="B131" s="3">
        <v>96</v>
      </c>
      <c r="C131" s="2">
        <v>54959</v>
      </c>
      <c r="D131" s="10">
        <v>68221.820000000007</v>
      </c>
      <c r="E131" s="10">
        <v>15482.08</v>
      </c>
      <c r="F131" s="10">
        <v>83703.899999999994</v>
      </c>
      <c r="G131" s="10">
        <v>1637323.2</v>
      </c>
    </row>
    <row r="132" spans="2:7" x14ac:dyDescent="0.2">
      <c r="B132" s="3">
        <v>97</v>
      </c>
      <c r="C132" s="2">
        <v>55051</v>
      </c>
      <c r="D132" s="10">
        <v>68221.820000000007</v>
      </c>
      <c r="E132" s="10">
        <v>14862.8</v>
      </c>
      <c r="F132" s="10">
        <v>83084.62</v>
      </c>
      <c r="G132" s="10">
        <v>1569101.38</v>
      </c>
    </row>
    <row r="133" spans="2:7" x14ac:dyDescent="0.2">
      <c r="B133" s="3">
        <v>98</v>
      </c>
      <c r="C133" s="2">
        <v>55142</v>
      </c>
      <c r="D133" s="10">
        <v>68221.820000000007</v>
      </c>
      <c r="E133" s="10">
        <v>14243.52</v>
      </c>
      <c r="F133" s="10">
        <v>82465.34</v>
      </c>
      <c r="G133" s="10">
        <v>1500879.56</v>
      </c>
    </row>
    <row r="134" spans="2:7" x14ac:dyDescent="0.2">
      <c r="B134" s="4" t="s">
        <v>139</v>
      </c>
      <c r="C134" s="5">
        <v>2050</v>
      </c>
      <c r="D134" s="11">
        <v>272887.28000000003</v>
      </c>
      <c r="E134" s="11">
        <v>60689.77</v>
      </c>
      <c r="F134" s="4"/>
      <c r="G134" s="4"/>
    </row>
    <row r="135" spans="2:7" x14ac:dyDescent="0.2">
      <c r="B135" s="3">
        <v>99</v>
      </c>
      <c r="C135" s="2">
        <v>55232</v>
      </c>
      <c r="D135" s="10">
        <v>68221.820000000007</v>
      </c>
      <c r="E135" s="10">
        <v>13624.23</v>
      </c>
      <c r="F135" s="10">
        <v>81846.05</v>
      </c>
      <c r="G135" s="10">
        <v>1432657.74</v>
      </c>
    </row>
    <row r="136" spans="2:7" x14ac:dyDescent="0.2">
      <c r="B136" s="3">
        <v>100</v>
      </c>
      <c r="C136" s="2">
        <v>55324</v>
      </c>
      <c r="D136" s="10">
        <v>68221.820000000007</v>
      </c>
      <c r="E136" s="10">
        <v>13004.95</v>
      </c>
      <c r="F136" s="10">
        <v>81226.77</v>
      </c>
      <c r="G136" s="10">
        <v>1364435.92</v>
      </c>
    </row>
    <row r="137" spans="2:7" x14ac:dyDescent="0.2">
      <c r="B137" s="3">
        <v>101</v>
      </c>
      <c r="C137" s="2">
        <v>55416</v>
      </c>
      <c r="D137" s="10">
        <v>68221.820000000007</v>
      </c>
      <c r="E137" s="10">
        <v>12385.67</v>
      </c>
      <c r="F137" s="10">
        <v>80607.490000000005</v>
      </c>
      <c r="G137" s="10">
        <v>1296214.1000000001</v>
      </c>
    </row>
    <row r="138" spans="2:7" x14ac:dyDescent="0.2">
      <c r="B138" s="3">
        <v>102</v>
      </c>
      <c r="C138" s="2">
        <v>55507</v>
      </c>
      <c r="D138" s="10">
        <v>68221.820000000007</v>
      </c>
      <c r="E138" s="10">
        <v>11766.38</v>
      </c>
      <c r="F138" s="10">
        <v>79988.2</v>
      </c>
      <c r="G138" s="10">
        <v>1227992.28</v>
      </c>
    </row>
    <row r="139" spans="2:7" x14ac:dyDescent="0.2">
      <c r="B139" s="4" t="s">
        <v>139</v>
      </c>
      <c r="C139" s="5">
        <v>2051</v>
      </c>
      <c r="D139" s="11">
        <v>272887.28000000003</v>
      </c>
      <c r="E139" s="11">
        <v>50781.23</v>
      </c>
      <c r="F139" s="4"/>
      <c r="G139" s="4"/>
    </row>
    <row r="140" spans="2:7" x14ac:dyDescent="0.2">
      <c r="B140" s="3">
        <v>103</v>
      </c>
      <c r="C140" s="2">
        <v>55598</v>
      </c>
      <c r="D140" s="10">
        <v>68221.820000000007</v>
      </c>
      <c r="E140" s="10">
        <v>11147.1</v>
      </c>
      <c r="F140" s="10">
        <v>79368.92</v>
      </c>
      <c r="G140" s="10">
        <v>1159770.46</v>
      </c>
    </row>
    <row r="141" spans="2:7" x14ac:dyDescent="0.2">
      <c r="B141" s="3">
        <v>104</v>
      </c>
      <c r="C141" s="2">
        <v>55690</v>
      </c>
      <c r="D141" s="10">
        <v>68221.820000000007</v>
      </c>
      <c r="E141" s="10">
        <v>10527.82</v>
      </c>
      <c r="F141" s="10">
        <v>78749.64</v>
      </c>
      <c r="G141" s="10">
        <v>1091548.6399999999</v>
      </c>
    </row>
    <row r="142" spans="2:7" x14ac:dyDescent="0.2">
      <c r="B142" s="3">
        <v>105</v>
      </c>
      <c r="C142" s="2">
        <v>55782</v>
      </c>
      <c r="D142" s="10">
        <v>68221.820000000007</v>
      </c>
      <c r="E142" s="10">
        <v>9908.5300000000007</v>
      </c>
      <c r="F142" s="10">
        <v>78130.350000000006</v>
      </c>
      <c r="G142" s="10">
        <v>1023326.82</v>
      </c>
    </row>
    <row r="143" spans="2:7" x14ac:dyDescent="0.2">
      <c r="B143" s="3">
        <v>106</v>
      </c>
      <c r="C143" s="2">
        <v>55873</v>
      </c>
      <c r="D143" s="10">
        <v>68221.820000000007</v>
      </c>
      <c r="E143" s="10">
        <v>9289.25</v>
      </c>
      <c r="F143" s="10">
        <v>77511.070000000007</v>
      </c>
      <c r="G143" s="10">
        <v>955105</v>
      </c>
    </row>
    <row r="144" spans="2:7" x14ac:dyDescent="0.2">
      <c r="B144" s="4" t="s">
        <v>139</v>
      </c>
      <c r="C144" s="5">
        <v>2052</v>
      </c>
      <c r="D144" s="11">
        <v>272887.28000000003</v>
      </c>
      <c r="E144" s="11">
        <v>40872.699999999997</v>
      </c>
      <c r="F144" s="4"/>
      <c r="G144" s="4"/>
    </row>
    <row r="145" spans="2:7" x14ac:dyDescent="0.2">
      <c r="B145" s="3">
        <v>107</v>
      </c>
      <c r="C145" s="2">
        <v>55963</v>
      </c>
      <c r="D145" s="10">
        <v>68221.820000000007</v>
      </c>
      <c r="E145" s="10">
        <v>8669.9699999999993</v>
      </c>
      <c r="F145" s="10">
        <v>76891.789999999994</v>
      </c>
      <c r="G145" s="10">
        <v>886883.18</v>
      </c>
    </row>
    <row r="146" spans="2:7" x14ac:dyDescent="0.2">
      <c r="B146" s="3">
        <v>108</v>
      </c>
      <c r="C146" s="2">
        <v>56055</v>
      </c>
      <c r="D146" s="10">
        <v>68221.820000000007</v>
      </c>
      <c r="E146" s="10">
        <v>8050.68</v>
      </c>
      <c r="F146" s="10">
        <v>76272.5</v>
      </c>
      <c r="G146" s="10">
        <v>818661.36</v>
      </c>
    </row>
    <row r="147" spans="2:7" x14ac:dyDescent="0.2">
      <c r="B147" s="3">
        <v>109</v>
      </c>
      <c r="C147" s="2">
        <v>56147</v>
      </c>
      <c r="D147" s="10">
        <v>68221.820000000007</v>
      </c>
      <c r="E147" s="10">
        <v>7431.4</v>
      </c>
      <c r="F147" s="10">
        <v>75653.22</v>
      </c>
      <c r="G147" s="10">
        <v>750439.54</v>
      </c>
    </row>
    <row r="148" spans="2:7" x14ac:dyDescent="0.2">
      <c r="B148" s="3">
        <v>110</v>
      </c>
      <c r="C148" s="2">
        <v>56238</v>
      </c>
      <c r="D148" s="10">
        <v>68221.820000000007</v>
      </c>
      <c r="E148" s="10">
        <v>6812.11</v>
      </c>
      <c r="F148" s="10">
        <v>75033.929999999993</v>
      </c>
      <c r="G148" s="10">
        <v>682217.72</v>
      </c>
    </row>
    <row r="149" spans="2:7" x14ac:dyDescent="0.2">
      <c r="B149" s="4" t="s">
        <v>139</v>
      </c>
      <c r="C149" s="5">
        <v>2053</v>
      </c>
      <c r="D149" s="11">
        <v>272887.28000000003</v>
      </c>
      <c r="E149" s="11">
        <v>30964.16</v>
      </c>
      <c r="F149" s="4"/>
      <c r="G149" s="4"/>
    </row>
    <row r="150" spans="2:7" x14ac:dyDescent="0.2">
      <c r="B150" s="3">
        <v>111</v>
      </c>
      <c r="C150" s="2">
        <v>56328</v>
      </c>
      <c r="D150" s="10">
        <v>68221.820000000007</v>
      </c>
      <c r="E150" s="10">
        <v>6192.83</v>
      </c>
      <c r="F150" s="10">
        <v>74414.649999999994</v>
      </c>
      <c r="G150" s="10">
        <v>613995.9</v>
      </c>
    </row>
    <row r="151" spans="2:7" x14ac:dyDescent="0.2">
      <c r="B151" s="3">
        <v>112</v>
      </c>
      <c r="C151" s="2">
        <v>56420</v>
      </c>
      <c r="D151" s="10">
        <v>68221.820000000007</v>
      </c>
      <c r="E151" s="10">
        <v>5573.55</v>
      </c>
      <c r="F151" s="10">
        <v>73795.37</v>
      </c>
      <c r="G151" s="10">
        <v>545774.07999999996</v>
      </c>
    </row>
    <row r="152" spans="2:7" x14ac:dyDescent="0.2">
      <c r="B152" s="3">
        <v>113</v>
      </c>
      <c r="C152" s="2">
        <v>56512</v>
      </c>
      <c r="D152" s="10">
        <v>68221.820000000007</v>
      </c>
      <c r="E152" s="10">
        <v>4954.26</v>
      </c>
      <c r="F152" s="10">
        <v>73176.08</v>
      </c>
      <c r="G152" s="10">
        <v>477552.26</v>
      </c>
    </row>
    <row r="153" spans="2:7" x14ac:dyDescent="0.2">
      <c r="B153" s="3">
        <v>114</v>
      </c>
      <c r="C153" s="2">
        <v>56603</v>
      </c>
      <c r="D153" s="10">
        <v>68221.820000000007</v>
      </c>
      <c r="E153" s="10">
        <v>4334.9799999999996</v>
      </c>
      <c r="F153" s="10">
        <v>72556.800000000003</v>
      </c>
      <c r="G153" s="10">
        <v>409330.44</v>
      </c>
    </row>
    <row r="154" spans="2:7" x14ac:dyDescent="0.2">
      <c r="B154" s="4" t="s">
        <v>139</v>
      </c>
      <c r="C154" s="5">
        <v>2054</v>
      </c>
      <c r="D154" s="11">
        <v>272887.28000000003</v>
      </c>
      <c r="E154" s="11">
        <v>21055.62</v>
      </c>
      <c r="F154" s="4"/>
      <c r="G154" s="4"/>
    </row>
    <row r="155" spans="2:7" x14ac:dyDescent="0.2">
      <c r="B155" s="3">
        <v>115</v>
      </c>
      <c r="C155" s="2">
        <v>56693</v>
      </c>
      <c r="D155" s="10">
        <v>68221.820000000007</v>
      </c>
      <c r="E155" s="10">
        <v>3715.7</v>
      </c>
      <c r="F155" s="10">
        <v>71937.52</v>
      </c>
      <c r="G155" s="10">
        <v>341108.62</v>
      </c>
    </row>
    <row r="156" spans="2:7" x14ac:dyDescent="0.2">
      <c r="B156" s="3">
        <v>116</v>
      </c>
      <c r="C156" s="2">
        <v>56785</v>
      </c>
      <c r="D156" s="10">
        <v>68221.820000000007</v>
      </c>
      <c r="E156" s="10">
        <v>3096.41</v>
      </c>
      <c r="F156" s="10">
        <v>71318.23</v>
      </c>
      <c r="G156" s="10">
        <v>272886.8</v>
      </c>
    </row>
    <row r="157" spans="2:7" x14ac:dyDescent="0.2">
      <c r="B157" s="3">
        <v>117</v>
      </c>
      <c r="C157" s="2">
        <v>56877</v>
      </c>
      <c r="D157" s="10">
        <v>68221.820000000007</v>
      </c>
      <c r="E157" s="10">
        <v>2477.13</v>
      </c>
      <c r="F157" s="10">
        <v>70698.95</v>
      </c>
      <c r="G157" s="10">
        <v>204664.98</v>
      </c>
    </row>
    <row r="158" spans="2:7" x14ac:dyDescent="0.2">
      <c r="B158" s="3">
        <v>118</v>
      </c>
      <c r="C158" s="2">
        <v>56968</v>
      </c>
      <c r="D158" s="10">
        <v>68221.820000000007</v>
      </c>
      <c r="E158" s="10">
        <v>1857.85</v>
      </c>
      <c r="F158" s="10">
        <v>70079.67</v>
      </c>
      <c r="G158" s="10">
        <v>136443.16</v>
      </c>
    </row>
    <row r="159" spans="2:7" x14ac:dyDescent="0.2">
      <c r="B159" s="4" t="s">
        <v>139</v>
      </c>
      <c r="C159" s="5">
        <v>2055</v>
      </c>
      <c r="D159" s="11">
        <v>272887.28000000003</v>
      </c>
      <c r="E159" s="11">
        <v>11147.09</v>
      </c>
      <c r="F159" s="4"/>
      <c r="G159" s="4"/>
    </row>
    <row r="160" spans="2:7" x14ac:dyDescent="0.2">
      <c r="B160" s="3">
        <v>119</v>
      </c>
      <c r="C160" s="2">
        <v>57059</v>
      </c>
      <c r="D160" s="10">
        <v>68221.820000000007</v>
      </c>
      <c r="E160" s="10">
        <v>1238.56</v>
      </c>
      <c r="F160" s="10">
        <v>69460.38</v>
      </c>
      <c r="G160" s="10">
        <v>68221.34</v>
      </c>
    </row>
    <row r="161" spans="2:7" x14ac:dyDescent="0.2">
      <c r="B161" s="3">
        <v>120</v>
      </c>
      <c r="C161" s="2">
        <v>57151</v>
      </c>
      <c r="D161" s="10">
        <v>68221.34</v>
      </c>
      <c r="E161" s="3">
        <v>619.28</v>
      </c>
      <c r="F161" s="10">
        <v>68840.62</v>
      </c>
      <c r="G161" s="3">
        <v>0</v>
      </c>
    </row>
    <row r="162" spans="2:7" x14ac:dyDescent="0.2">
      <c r="B162" s="4" t="s">
        <v>139</v>
      </c>
      <c r="C162" s="5">
        <v>2056</v>
      </c>
      <c r="D162" s="11">
        <v>136443.16</v>
      </c>
      <c r="E162" s="11">
        <v>1857.84</v>
      </c>
      <c r="F162" s="4"/>
      <c r="G162" s="4"/>
    </row>
    <row r="163" spans="2:7" x14ac:dyDescent="0.2">
      <c r="B163" s="114" t="s">
        <v>139</v>
      </c>
      <c r="C163" s="115"/>
      <c r="D163" s="12">
        <v>7777287</v>
      </c>
      <c r="E163" s="12">
        <v>4482993.2</v>
      </c>
      <c r="F163" s="17"/>
      <c r="G163" s="13"/>
    </row>
    <row r="166" spans="2:7" x14ac:dyDescent="0.2">
      <c r="F166" s="14">
        <v>12260280.199999999</v>
      </c>
    </row>
  </sheetData>
  <autoFilter ref="B11:G163"/>
  <mergeCells count="7">
    <mergeCell ref="B163:C163"/>
    <mergeCell ref="B2:G2"/>
    <mergeCell ref="B10:B11"/>
    <mergeCell ref="C10:C11"/>
    <mergeCell ref="D10:D11"/>
    <mergeCell ref="E10:E11"/>
    <mergeCell ref="F10:F1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J165"/>
  <sheetViews>
    <sheetView topLeftCell="A157" workbookViewId="0">
      <selection activeCell="F168" sqref="F168"/>
    </sheetView>
  </sheetViews>
  <sheetFormatPr defaultRowHeight="12.75" x14ac:dyDescent="0.2"/>
  <cols>
    <col min="2" max="8" width="13" customWidth="1"/>
    <col min="10" max="10" width="14.28515625" customWidth="1"/>
  </cols>
  <sheetData>
    <row r="2" spans="3:10" x14ac:dyDescent="0.2">
      <c r="C2" s="116" t="s">
        <v>154</v>
      </c>
      <c r="D2" s="116"/>
      <c r="E2" s="116"/>
      <c r="F2" s="116"/>
      <c r="G2" s="116"/>
      <c r="H2" s="116"/>
    </row>
    <row r="4" spans="3:10" x14ac:dyDescent="0.2">
      <c r="C4" s="9" t="s">
        <v>149</v>
      </c>
      <c r="D4" s="8">
        <v>4445361</v>
      </c>
    </row>
    <row r="5" spans="3:10" x14ac:dyDescent="0.2">
      <c r="C5" s="9" t="s">
        <v>146</v>
      </c>
      <c r="D5" s="8">
        <v>30</v>
      </c>
    </row>
    <row r="6" spans="3:10" x14ac:dyDescent="0.2">
      <c r="C6" s="9" t="s">
        <v>150</v>
      </c>
      <c r="D6" s="9" t="s">
        <v>158</v>
      </c>
    </row>
    <row r="7" spans="3:10" x14ac:dyDescent="0.2">
      <c r="C7" s="9" t="s">
        <v>147</v>
      </c>
      <c r="D7" s="9" t="s">
        <v>157</v>
      </c>
    </row>
    <row r="8" spans="3:10" x14ac:dyDescent="0.2">
      <c r="C8" s="9" t="s">
        <v>148</v>
      </c>
      <c r="D8" s="9" t="s">
        <v>159</v>
      </c>
    </row>
    <row r="11" spans="3:10" x14ac:dyDescent="0.2">
      <c r="C11" s="117" t="s">
        <v>140</v>
      </c>
      <c r="D11" s="117" t="s">
        <v>141</v>
      </c>
      <c r="E11" s="117" t="s">
        <v>142</v>
      </c>
      <c r="F11" s="117" t="s">
        <v>143</v>
      </c>
      <c r="G11" s="117" t="s">
        <v>118</v>
      </c>
      <c r="H11" s="6" t="s">
        <v>144</v>
      </c>
    </row>
    <row r="12" spans="3:10" x14ac:dyDescent="0.2">
      <c r="C12" s="118"/>
      <c r="D12" s="118"/>
      <c r="E12" s="118"/>
      <c r="F12" s="118"/>
      <c r="G12" s="118"/>
      <c r="H12" s="7" t="s">
        <v>145</v>
      </c>
    </row>
    <row r="13" spans="3:10" x14ac:dyDescent="0.2">
      <c r="C13" s="81">
        <v>1</v>
      </c>
      <c r="D13" s="82">
        <v>46376</v>
      </c>
      <c r="E13" s="81">
        <v>0</v>
      </c>
      <c r="F13" s="84">
        <v>41219.61</v>
      </c>
      <c r="G13" s="84">
        <v>41219.61</v>
      </c>
      <c r="H13" s="84">
        <v>4445361</v>
      </c>
    </row>
    <row r="14" spans="3:10" x14ac:dyDescent="0.2">
      <c r="C14" s="4" t="s">
        <v>139</v>
      </c>
      <c r="D14" s="5">
        <v>2026</v>
      </c>
      <c r="E14" s="4">
        <v>0</v>
      </c>
      <c r="F14" s="11">
        <v>41219.61</v>
      </c>
      <c r="G14" s="4"/>
      <c r="H14" s="4"/>
      <c r="J14" s="14">
        <f>E14+F14</f>
        <v>41219.61</v>
      </c>
    </row>
    <row r="15" spans="3:10" x14ac:dyDescent="0.2">
      <c r="C15" s="81">
        <v>2</v>
      </c>
      <c r="D15" s="82">
        <v>46466</v>
      </c>
      <c r="E15" s="81">
        <v>0</v>
      </c>
      <c r="F15" s="84">
        <v>41219.61</v>
      </c>
      <c r="G15" s="84">
        <v>41219.61</v>
      </c>
      <c r="H15" s="84">
        <v>4445361</v>
      </c>
    </row>
    <row r="16" spans="3:10" x14ac:dyDescent="0.2">
      <c r="C16" s="81">
        <v>3</v>
      </c>
      <c r="D16" s="82">
        <v>46558</v>
      </c>
      <c r="E16" s="81">
        <v>0</v>
      </c>
      <c r="F16" s="84">
        <v>41219.61</v>
      </c>
      <c r="G16" s="84">
        <v>41219.61</v>
      </c>
      <c r="H16" s="84">
        <v>4445361</v>
      </c>
    </row>
    <row r="17" spans="3:10" x14ac:dyDescent="0.2">
      <c r="C17" s="81">
        <v>4</v>
      </c>
      <c r="D17" s="82">
        <v>46650</v>
      </c>
      <c r="E17" s="84">
        <v>37994.54</v>
      </c>
      <c r="F17" s="84">
        <v>41219.61</v>
      </c>
      <c r="G17" s="84">
        <v>79214.149999999994</v>
      </c>
      <c r="H17" s="84">
        <v>4407366.46</v>
      </c>
    </row>
    <row r="18" spans="3:10" x14ac:dyDescent="0.2">
      <c r="C18" s="81">
        <v>5</v>
      </c>
      <c r="D18" s="82">
        <v>46741</v>
      </c>
      <c r="E18" s="84">
        <v>37994.54</v>
      </c>
      <c r="F18" s="84">
        <v>40867.31</v>
      </c>
      <c r="G18" s="84">
        <v>78861.850000000006</v>
      </c>
      <c r="H18" s="84">
        <v>4369371.92</v>
      </c>
    </row>
    <row r="19" spans="3:10" x14ac:dyDescent="0.2">
      <c r="C19" s="4" t="s">
        <v>139</v>
      </c>
      <c r="D19" s="5">
        <v>2027</v>
      </c>
      <c r="E19" s="11">
        <v>75989.08</v>
      </c>
      <c r="F19" s="11">
        <v>164526.14000000001</v>
      </c>
      <c r="G19" s="4"/>
      <c r="H19" s="4"/>
      <c r="J19" s="14">
        <f>E19+F19</f>
        <v>240515.22000000003</v>
      </c>
    </row>
    <row r="20" spans="3:10" x14ac:dyDescent="0.2">
      <c r="C20" s="81">
        <v>6</v>
      </c>
      <c r="D20" s="82">
        <v>46832</v>
      </c>
      <c r="E20" s="84">
        <v>37994.54</v>
      </c>
      <c r="F20" s="84">
        <v>40515</v>
      </c>
      <c r="G20" s="84">
        <v>78509.539999999994</v>
      </c>
      <c r="H20" s="84">
        <v>4331377.38</v>
      </c>
    </row>
    <row r="21" spans="3:10" x14ac:dyDescent="0.2">
      <c r="C21" s="81">
        <v>7</v>
      </c>
      <c r="D21" s="82">
        <v>46924</v>
      </c>
      <c r="E21" s="84">
        <v>37994.54</v>
      </c>
      <c r="F21" s="84">
        <v>40162.699999999997</v>
      </c>
      <c r="G21" s="84">
        <v>78157.240000000005</v>
      </c>
      <c r="H21" s="84">
        <v>4293382.84</v>
      </c>
    </row>
    <row r="22" spans="3:10" x14ac:dyDescent="0.2">
      <c r="C22" s="81">
        <v>8</v>
      </c>
      <c r="D22" s="82">
        <v>47016</v>
      </c>
      <c r="E22" s="84">
        <v>37994.54</v>
      </c>
      <c r="F22" s="84">
        <v>39810.39</v>
      </c>
      <c r="G22" s="84">
        <v>77804.929999999993</v>
      </c>
      <c r="H22" s="84">
        <v>4255388.3</v>
      </c>
    </row>
    <row r="23" spans="3:10" x14ac:dyDescent="0.2">
      <c r="C23" s="81">
        <v>9</v>
      </c>
      <c r="D23" s="82">
        <v>47107</v>
      </c>
      <c r="E23" s="84">
        <v>37994.54</v>
      </c>
      <c r="F23" s="84">
        <v>39458.089999999997</v>
      </c>
      <c r="G23" s="84">
        <v>77452.63</v>
      </c>
      <c r="H23" s="84">
        <v>4217393.76</v>
      </c>
    </row>
    <row r="24" spans="3:10" x14ac:dyDescent="0.2">
      <c r="C24" s="4" t="s">
        <v>139</v>
      </c>
      <c r="D24" s="5">
        <v>2028</v>
      </c>
      <c r="E24" s="11">
        <v>151978.16</v>
      </c>
      <c r="F24" s="11">
        <v>159946.18</v>
      </c>
      <c r="G24" s="4"/>
      <c r="H24" s="4"/>
      <c r="J24" s="14">
        <f>E24+F24</f>
        <v>311924.33999999997</v>
      </c>
    </row>
    <row r="25" spans="3:10" x14ac:dyDescent="0.2">
      <c r="C25" s="81">
        <v>10</v>
      </c>
      <c r="D25" s="82">
        <v>47197</v>
      </c>
      <c r="E25" s="84">
        <v>37994.54</v>
      </c>
      <c r="F25" s="84">
        <v>39105.78</v>
      </c>
      <c r="G25" s="84">
        <v>77100.320000000007</v>
      </c>
      <c r="H25" s="84">
        <v>4179399.22</v>
      </c>
    </row>
    <row r="26" spans="3:10" x14ac:dyDescent="0.2">
      <c r="C26" s="81">
        <v>11</v>
      </c>
      <c r="D26" s="82">
        <v>47289</v>
      </c>
      <c r="E26" s="84">
        <v>37994.54</v>
      </c>
      <c r="F26" s="84">
        <v>38753.480000000003</v>
      </c>
      <c r="G26" s="84">
        <v>76748.02</v>
      </c>
      <c r="H26" s="84">
        <v>4141404.68</v>
      </c>
    </row>
    <row r="27" spans="3:10" x14ac:dyDescent="0.2">
      <c r="C27" s="81">
        <v>12</v>
      </c>
      <c r="D27" s="82">
        <v>47381</v>
      </c>
      <c r="E27" s="84">
        <v>37994.54</v>
      </c>
      <c r="F27" s="84">
        <v>38401.17</v>
      </c>
      <c r="G27" s="84">
        <v>76395.710000000006</v>
      </c>
      <c r="H27" s="84">
        <v>4103410.14</v>
      </c>
    </row>
    <row r="28" spans="3:10" x14ac:dyDescent="0.2">
      <c r="C28" s="81">
        <v>13</v>
      </c>
      <c r="D28" s="82">
        <v>47472</v>
      </c>
      <c r="E28" s="84">
        <v>37994.54</v>
      </c>
      <c r="F28" s="84">
        <v>38048.870000000003</v>
      </c>
      <c r="G28" s="84">
        <v>76043.41</v>
      </c>
      <c r="H28" s="84">
        <v>4065415.6</v>
      </c>
    </row>
    <row r="29" spans="3:10" x14ac:dyDescent="0.2">
      <c r="C29" s="4" t="s">
        <v>139</v>
      </c>
      <c r="D29" s="5">
        <v>2029</v>
      </c>
      <c r="E29" s="11">
        <v>151978.16</v>
      </c>
      <c r="F29" s="11">
        <v>154309.29999999999</v>
      </c>
      <c r="G29" s="4"/>
      <c r="H29" s="4"/>
      <c r="J29" s="14">
        <f>E29+F29</f>
        <v>306287.45999999996</v>
      </c>
    </row>
    <row r="30" spans="3:10" x14ac:dyDescent="0.2">
      <c r="C30" s="81">
        <v>14</v>
      </c>
      <c r="D30" s="82">
        <v>47562</v>
      </c>
      <c r="E30" s="84">
        <v>37994.54</v>
      </c>
      <c r="F30" s="84">
        <v>37696.57</v>
      </c>
      <c r="G30" s="84">
        <v>75691.11</v>
      </c>
      <c r="H30" s="84">
        <v>4027421.06</v>
      </c>
    </row>
    <row r="31" spans="3:10" x14ac:dyDescent="0.2">
      <c r="C31" s="81">
        <v>15</v>
      </c>
      <c r="D31" s="82">
        <v>47654</v>
      </c>
      <c r="E31" s="84">
        <v>37994.54</v>
      </c>
      <c r="F31" s="84">
        <v>37344.26</v>
      </c>
      <c r="G31" s="84">
        <v>75338.8</v>
      </c>
      <c r="H31" s="84">
        <v>3989426.52</v>
      </c>
    </row>
    <row r="32" spans="3:10" x14ac:dyDescent="0.2">
      <c r="C32" s="81">
        <v>16</v>
      </c>
      <c r="D32" s="82">
        <v>47746</v>
      </c>
      <c r="E32" s="84">
        <v>37994.54</v>
      </c>
      <c r="F32" s="84">
        <v>36991.96</v>
      </c>
      <c r="G32" s="84">
        <v>74986.5</v>
      </c>
      <c r="H32" s="84">
        <v>3951431.98</v>
      </c>
    </row>
    <row r="33" spans="3:10" x14ac:dyDescent="0.2">
      <c r="C33" s="81">
        <v>17</v>
      </c>
      <c r="D33" s="82">
        <v>47837</v>
      </c>
      <c r="E33" s="84">
        <v>37994.54</v>
      </c>
      <c r="F33" s="84">
        <v>36639.65</v>
      </c>
      <c r="G33" s="84">
        <v>74634.19</v>
      </c>
      <c r="H33" s="84">
        <v>3913437.44</v>
      </c>
    </row>
    <row r="34" spans="3:10" x14ac:dyDescent="0.2">
      <c r="C34" s="4" t="s">
        <v>139</v>
      </c>
      <c r="D34" s="5">
        <v>2030</v>
      </c>
      <c r="E34" s="11">
        <v>151978.16</v>
      </c>
      <c r="F34" s="11">
        <v>148672.44</v>
      </c>
      <c r="G34" s="4"/>
      <c r="H34" s="4"/>
      <c r="J34" s="14">
        <f>E34+F34</f>
        <v>300650.59999999998</v>
      </c>
    </row>
    <row r="35" spans="3:10" x14ac:dyDescent="0.2">
      <c r="C35" s="81">
        <v>18</v>
      </c>
      <c r="D35" s="82">
        <v>47927</v>
      </c>
      <c r="E35" s="84">
        <v>37994.54</v>
      </c>
      <c r="F35" s="84">
        <v>36287.35</v>
      </c>
      <c r="G35" s="84">
        <v>74281.89</v>
      </c>
      <c r="H35" s="84">
        <v>3875442.9</v>
      </c>
    </row>
    <row r="36" spans="3:10" x14ac:dyDescent="0.2">
      <c r="C36" s="81">
        <v>19</v>
      </c>
      <c r="D36" s="82">
        <v>48019</v>
      </c>
      <c r="E36" s="84">
        <v>37994.54</v>
      </c>
      <c r="F36" s="84">
        <v>35935.040000000001</v>
      </c>
      <c r="G36" s="84">
        <v>73929.58</v>
      </c>
      <c r="H36" s="84">
        <v>3837448.36</v>
      </c>
    </row>
    <row r="37" spans="3:10" x14ac:dyDescent="0.2">
      <c r="C37" s="81">
        <v>20</v>
      </c>
      <c r="D37" s="82">
        <v>48111</v>
      </c>
      <c r="E37" s="84">
        <v>37994.54</v>
      </c>
      <c r="F37" s="84">
        <v>35582.74</v>
      </c>
      <c r="G37" s="84">
        <v>73577.279999999999</v>
      </c>
      <c r="H37" s="84">
        <v>3799453.82</v>
      </c>
    </row>
    <row r="38" spans="3:10" x14ac:dyDescent="0.2">
      <c r="C38" s="81">
        <v>21</v>
      </c>
      <c r="D38" s="82">
        <v>48202</v>
      </c>
      <c r="E38" s="84">
        <v>37994.54</v>
      </c>
      <c r="F38" s="84">
        <v>35230.44</v>
      </c>
      <c r="G38" s="84">
        <v>73224.98</v>
      </c>
      <c r="H38" s="84">
        <v>3761459.28</v>
      </c>
    </row>
    <row r="39" spans="3:10" x14ac:dyDescent="0.2">
      <c r="C39" s="4" t="s">
        <v>139</v>
      </c>
      <c r="D39" s="5">
        <v>2031</v>
      </c>
      <c r="E39" s="11">
        <v>151978.16</v>
      </c>
      <c r="F39" s="11">
        <v>143035.57</v>
      </c>
      <c r="G39" s="4"/>
      <c r="H39" s="4"/>
      <c r="J39" s="14">
        <f>E39+F39</f>
        <v>295013.73</v>
      </c>
    </row>
    <row r="40" spans="3:10" x14ac:dyDescent="0.2">
      <c r="C40" s="81">
        <v>22</v>
      </c>
      <c r="D40" s="82">
        <v>48293</v>
      </c>
      <c r="E40" s="84">
        <v>37994.54</v>
      </c>
      <c r="F40" s="84">
        <v>34878.129999999997</v>
      </c>
      <c r="G40" s="84">
        <v>72872.67</v>
      </c>
      <c r="H40" s="84">
        <v>3723464.74</v>
      </c>
    </row>
    <row r="41" spans="3:10" x14ac:dyDescent="0.2">
      <c r="C41" s="81">
        <v>23</v>
      </c>
      <c r="D41" s="82">
        <v>48385</v>
      </c>
      <c r="E41" s="84">
        <v>37994.54</v>
      </c>
      <c r="F41" s="84">
        <v>34525.83</v>
      </c>
      <c r="G41" s="84">
        <v>72520.37</v>
      </c>
      <c r="H41" s="84">
        <v>3685470.2</v>
      </c>
    </row>
    <row r="42" spans="3:10" x14ac:dyDescent="0.2">
      <c r="C42" s="81">
        <v>24</v>
      </c>
      <c r="D42" s="82">
        <v>48477</v>
      </c>
      <c r="E42" s="84">
        <v>37994.54</v>
      </c>
      <c r="F42" s="84">
        <v>34173.519999999997</v>
      </c>
      <c r="G42" s="84">
        <v>72168.06</v>
      </c>
      <c r="H42" s="84">
        <v>3647475.66</v>
      </c>
    </row>
    <row r="43" spans="3:10" x14ac:dyDescent="0.2">
      <c r="C43" s="81">
        <v>25</v>
      </c>
      <c r="D43" s="82">
        <v>48568</v>
      </c>
      <c r="E43" s="84">
        <v>37994.54</v>
      </c>
      <c r="F43" s="84">
        <v>33821.22</v>
      </c>
      <c r="G43" s="84">
        <v>71815.759999999995</v>
      </c>
      <c r="H43" s="84">
        <v>3609481.12</v>
      </c>
    </row>
    <row r="44" spans="3:10" x14ac:dyDescent="0.2">
      <c r="C44" s="4" t="s">
        <v>139</v>
      </c>
      <c r="D44" s="5">
        <v>2032</v>
      </c>
      <c r="E44" s="11">
        <v>151978.16</v>
      </c>
      <c r="F44" s="11">
        <v>137398.70000000001</v>
      </c>
      <c r="G44" s="4"/>
      <c r="H44" s="4"/>
      <c r="J44" s="14">
        <v>5505365.7599999998</v>
      </c>
    </row>
    <row r="45" spans="3:10" x14ac:dyDescent="0.2">
      <c r="C45" s="81">
        <v>26</v>
      </c>
      <c r="D45" s="82">
        <v>48658</v>
      </c>
      <c r="E45" s="84">
        <v>37994.54</v>
      </c>
      <c r="F45" s="84">
        <v>33468.910000000003</v>
      </c>
      <c r="G45" s="84">
        <v>71463.45</v>
      </c>
      <c r="H45" s="84">
        <v>3571486.58</v>
      </c>
    </row>
    <row r="46" spans="3:10" x14ac:dyDescent="0.2">
      <c r="C46" s="81">
        <v>27</v>
      </c>
      <c r="D46" s="82">
        <v>48750</v>
      </c>
      <c r="E46" s="84">
        <v>37994.54</v>
      </c>
      <c r="F46" s="84">
        <v>33116.61</v>
      </c>
      <c r="G46" s="84">
        <v>71111.149999999994</v>
      </c>
      <c r="H46" s="84">
        <v>3533492.04</v>
      </c>
    </row>
    <row r="47" spans="3:10" x14ac:dyDescent="0.2">
      <c r="C47" s="81">
        <v>28</v>
      </c>
      <c r="D47" s="82">
        <v>48842</v>
      </c>
      <c r="E47" s="84">
        <v>37994.54</v>
      </c>
      <c r="F47" s="84">
        <v>32764.3</v>
      </c>
      <c r="G47" s="84">
        <v>70758.84</v>
      </c>
      <c r="H47" s="84">
        <v>3495497.5</v>
      </c>
    </row>
    <row r="48" spans="3:10" x14ac:dyDescent="0.2">
      <c r="C48" s="81">
        <v>29</v>
      </c>
      <c r="D48" s="82">
        <v>48933</v>
      </c>
      <c r="E48" s="84">
        <v>37994.54</v>
      </c>
      <c r="F48" s="84">
        <v>32412</v>
      </c>
      <c r="G48" s="84">
        <v>70406.539999999994</v>
      </c>
      <c r="H48" s="84">
        <v>3457502.96</v>
      </c>
    </row>
    <row r="49" spans="3:8" x14ac:dyDescent="0.2">
      <c r="C49" s="4" t="s">
        <v>139</v>
      </c>
      <c r="D49" s="5">
        <v>2033</v>
      </c>
      <c r="E49" s="11">
        <v>151978.16</v>
      </c>
      <c r="F49" s="11">
        <v>131761.82</v>
      </c>
      <c r="G49" s="4"/>
      <c r="H49" s="4"/>
    </row>
    <row r="50" spans="3:8" x14ac:dyDescent="0.2">
      <c r="C50" s="81">
        <v>30</v>
      </c>
      <c r="D50" s="82">
        <v>49023</v>
      </c>
      <c r="E50" s="84">
        <v>37994.54</v>
      </c>
      <c r="F50" s="84">
        <v>32059.7</v>
      </c>
      <c r="G50" s="84">
        <v>70054.240000000005</v>
      </c>
      <c r="H50" s="84">
        <v>3419508.42</v>
      </c>
    </row>
    <row r="51" spans="3:8" x14ac:dyDescent="0.2">
      <c r="C51" s="81">
        <v>31</v>
      </c>
      <c r="D51" s="82">
        <v>49115</v>
      </c>
      <c r="E51" s="84">
        <v>37994.54</v>
      </c>
      <c r="F51" s="84">
        <v>31707.39</v>
      </c>
      <c r="G51" s="84">
        <v>69701.929999999993</v>
      </c>
      <c r="H51" s="84">
        <v>3381513.88</v>
      </c>
    </row>
    <row r="52" spans="3:8" x14ac:dyDescent="0.2">
      <c r="C52" s="81">
        <v>32</v>
      </c>
      <c r="D52" s="82">
        <v>49207</v>
      </c>
      <c r="E52" s="84">
        <v>37994.54</v>
      </c>
      <c r="F52" s="84">
        <v>31355.09</v>
      </c>
      <c r="G52" s="84">
        <v>69349.63</v>
      </c>
      <c r="H52" s="84">
        <v>3343519.34</v>
      </c>
    </row>
    <row r="53" spans="3:8" x14ac:dyDescent="0.2">
      <c r="C53" s="81">
        <v>33</v>
      </c>
      <c r="D53" s="82">
        <v>49298</v>
      </c>
      <c r="E53" s="84">
        <v>37994.54</v>
      </c>
      <c r="F53" s="84">
        <v>31002.78</v>
      </c>
      <c r="G53" s="84">
        <v>68997.320000000007</v>
      </c>
      <c r="H53" s="84">
        <v>3305524.8</v>
      </c>
    </row>
    <row r="54" spans="3:8" x14ac:dyDescent="0.2">
      <c r="C54" s="4" t="s">
        <v>139</v>
      </c>
      <c r="D54" s="5">
        <v>2034</v>
      </c>
      <c r="E54" s="11">
        <v>151978.16</v>
      </c>
      <c r="F54" s="11">
        <v>126124.96</v>
      </c>
      <c r="G54" s="4"/>
      <c r="H54" s="4"/>
    </row>
    <row r="55" spans="3:8" x14ac:dyDescent="0.2">
      <c r="C55" s="81">
        <v>34</v>
      </c>
      <c r="D55" s="82">
        <v>49388</v>
      </c>
      <c r="E55" s="84">
        <v>37994.54</v>
      </c>
      <c r="F55" s="84">
        <v>30650.48</v>
      </c>
      <c r="G55" s="84">
        <v>68645.02</v>
      </c>
      <c r="H55" s="84">
        <v>3267530.26</v>
      </c>
    </row>
    <row r="56" spans="3:8" x14ac:dyDescent="0.2">
      <c r="C56" s="81">
        <v>35</v>
      </c>
      <c r="D56" s="82">
        <v>49480</v>
      </c>
      <c r="E56" s="84">
        <v>37994.54</v>
      </c>
      <c r="F56" s="84">
        <v>30298.17</v>
      </c>
      <c r="G56" s="84">
        <v>68292.710000000006</v>
      </c>
      <c r="H56" s="84">
        <v>3229535.72</v>
      </c>
    </row>
    <row r="57" spans="3:8" x14ac:dyDescent="0.2">
      <c r="C57" s="81">
        <v>36</v>
      </c>
      <c r="D57" s="82">
        <v>49572</v>
      </c>
      <c r="E57" s="84">
        <v>37994.54</v>
      </c>
      <c r="F57" s="84">
        <v>29945.87</v>
      </c>
      <c r="G57" s="84">
        <v>67940.41</v>
      </c>
      <c r="H57" s="84">
        <v>3191541.18</v>
      </c>
    </row>
    <row r="58" spans="3:8" x14ac:dyDescent="0.2">
      <c r="C58" s="81">
        <v>37</v>
      </c>
      <c r="D58" s="82">
        <v>49663</v>
      </c>
      <c r="E58" s="84">
        <v>37994.54</v>
      </c>
      <c r="F58" s="84">
        <v>29593.57</v>
      </c>
      <c r="G58" s="84">
        <v>67588.11</v>
      </c>
      <c r="H58" s="84">
        <v>3153546.64</v>
      </c>
    </row>
    <row r="59" spans="3:8" x14ac:dyDescent="0.2">
      <c r="C59" s="4" t="s">
        <v>139</v>
      </c>
      <c r="D59" s="5">
        <v>2035</v>
      </c>
      <c r="E59" s="11">
        <v>151978.16</v>
      </c>
      <c r="F59" s="11">
        <v>120488.09</v>
      </c>
      <c r="G59" s="4"/>
      <c r="H59" s="4"/>
    </row>
    <row r="60" spans="3:8" x14ac:dyDescent="0.2">
      <c r="C60" s="81">
        <v>38</v>
      </c>
      <c r="D60" s="82">
        <v>49754</v>
      </c>
      <c r="E60" s="84">
        <v>37994.54</v>
      </c>
      <c r="F60" s="84">
        <v>29241.26</v>
      </c>
      <c r="G60" s="84">
        <v>67235.8</v>
      </c>
      <c r="H60" s="84">
        <v>3115552.1</v>
      </c>
    </row>
    <row r="61" spans="3:8" x14ac:dyDescent="0.2">
      <c r="C61" s="81">
        <v>39</v>
      </c>
      <c r="D61" s="82">
        <v>49846</v>
      </c>
      <c r="E61" s="84">
        <v>37994.54</v>
      </c>
      <c r="F61" s="84">
        <v>28888.959999999999</v>
      </c>
      <c r="G61" s="84">
        <v>66883.5</v>
      </c>
      <c r="H61" s="84">
        <v>3077557.56</v>
      </c>
    </row>
    <row r="62" spans="3:8" x14ac:dyDescent="0.2">
      <c r="C62" s="81">
        <v>40</v>
      </c>
      <c r="D62" s="82">
        <v>49938</v>
      </c>
      <c r="E62" s="84">
        <v>37994.54</v>
      </c>
      <c r="F62" s="84">
        <v>28536.65</v>
      </c>
      <c r="G62" s="84">
        <v>66531.19</v>
      </c>
      <c r="H62" s="84">
        <v>3039563.02</v>
      </c>
    </row>
    <row r="63" spans="3:8" x14ac:dyDescent="0.2">
      <c r="C63" s="81">
        <v>41</v>
      </c>
      <c r="D63" s="82">
        <v>50029</v>
      </c>
      <c r="E63" s="84">
        <v>37994.54</v>
      </c>
      <c r="F63" s="84">
        <v>28184.35</v>
      </c>
      <c r="G63" s="84">
        <v>66178.89</v>
      </c>
      <c r="H63" s="84">
        <v>3001568.48</v>
      </c>
    </row>
    <row r="64" spans="3:8" x14ac:dyDescent="0.2">
      <c r="C64" s="4" t="s">
        <v>139</v>
      </c>
      <c r="D64" s="5">
        <v>2036</v>
      </c>
      <c r="E64" s="11">
        <v>151978.16</v>
      </c>
      <c r="F64" s="11">
        <v>114851.22</v>
      </c>
      <c r="G64" s="4"/>
      <c r="H64" s="4"/>
    </row>
    <row r="65" spans="3:8" x14ac:dyDescent="0.2">
      <c r="C65" s="81">
        <v>42</v>
      </c>
      <c r="D65" s="82">
        <v>50119</v>
      </c>
      <c r="E65" s="84">
        <v>37994.54</v>
      </c>
      <c r="F65" s="84">
        <v>27832.04</v>
      </c>
      <c r="G65" s="84">
        <v>65826.58</v>
      </c>
      <c r="H65" s="84">
        <v>2963573.94</v>
      </c>
    </row>
    <row r="66" spans="3:8" x14ac:dyDescent="0.2">
      <c r="C66" s="81">
        <v>43</v>
      </c>
      <c r="D66" s="82">
        <v>50211</v>
      </c>
      <c r="E66" s="84">
        <v>37994.54</v>
      </c>
      <c r="F66" s="84">
        <v>27479.74</v>
      </c>
      <c r="G66" s="84">
        <v>65474.28</v>
      </c>
      <c r="H66" s="84">
        <v>2925579.4</v>
      </c>
    </row>
    <row r="67" spans="3:8" x14ac:dyDescent="0.2">
      <c r="C67" s="81">
        <v>44</v>
      </c>
      <c r="D67" s="82">
        <v>50303</v>
      </c>
      <c r="E67" s="84">
        <v>37994.54</v>
      </c>
      <c r="F67" s="84">
        <v>27127.43</v>
      </c>
      <c r="G67" s="84">
        <v>65121.97</v>
      </c>
      <c r="H67" s="84">
        <v>2887584.86</v>
      </c>
    </row>
    <row r="68" spans="3:8" x14ac:dyDescent="0.2">
      <c r="C68" s="81">
        <v>45</v>
      </c>
      <c r="D68" s="82">
        <v>50394</v>
      </c>
      <c r="E68" s="84">
        <v>37994.54</v>
      </c>
      <c r="F68" s="84">
        <v>26775.13</v>
      </c>
      <c r="G68" s="84">
        <v>64769.67</v>
      </c>
      <c r="H68" s="84">
        <v>2849590.32</v>
      </c>
    </row>
    <row r="69" spans="3:8" x14ac:dyDescent="0.2">
      <c r="C69" s="4" t="s">
        <v>139</v>
      </c>
      <c r="D69" s="5">
        <v>2037</v>
      </c>
      <c r="E69" s="11">
        <v>151978.16</v>
      </c>
      <c r="F69" s="11">
        <v>109214.34</v>
      </c>
      <c r="G69" s="4"/>
      <c r="H69" s="4"/>
    </row>
    <row r="70" spans="3:8" x14ac:dyDescent="0.2">
      <c r="C70" s="81">
        <v>46</v>
      </c>
      <c r="D70" s="82">
        <v>50484</v>
      </c>
      <c r="E70" s="84">
        <v>37994.54</v>
      </c>
      <c r="F70" s="84">
        <v>26422.83</v>
      </c>
      <c r="G70" s="84">
        <v>64417.37</v>
      </c>
      <c r="H70" s="84">
        <v>2811595.78</v>
      </c>
    </row>
    <row r="71" spans="3:8" x14ac:dyDescent="0.2">
      <c r="C71" s="81">
        <v>47</v>
      </c>
      <c r="D71" s="82">
        <v>50576</v>
      </c>
      <c r="E71" s="84">
        <v>37994.54</v>
      </c>
      <c r="F71" s="84">
        <v>26070.52</v>
      </c>
      <c r="G71" s="84">
        <v>64065.06</v>
      </c>
      <c r="H71" s="84">
        <v>2773601.24</v>
      </c>
    </row>
    <row r="72" spans="3:8" x14ac:dyDescent="0.2">
      <c r="C72" s="81">
        <v>48</v>
      </c>
      <c r="D72" s="82">
        <v>50668</v>
      </c>
      <c r="E72" s="84">
        <v>37994.54</v>
      </c>
      <c r="F72" s="84">
        <v>25718.22</v>
      </c>
      <c r="G72" s="84">
        <v>63712.76</v>
      </c>
      <c r="H72" s="84">
        <v>2735606.7</v>
      </c>
    </row>
    <row r="73" spans="3:8" x14ac:dyDescent="0.2">
      <c r="C73" s="81">
        <v>49</v>
      </c>
      <c r="D73" s="82">
        <v>50759</v>
      </c>
      <c r="E73" s="84">
        <v>37994.54</v>
      </c>
      <c r="F73" s="84">
        <v>25365.91</v>
      </c>
      <c r="G73" s="84">
        <v>63360.45</v>
      </c>
      <c r="H73" s="84">
        <v>2697612.16</v>
      </c>
    </row>
    <row r="74" spans="3:8" x14ac:dyDescent="0.2">
      <c r="C74" s="4" t="s">
        <v>139</v>
      </c>
      <c r="D74" s="5">
        <v>2038</v>
      </c>
      <c r="E74" s="11">
        <v>151978.16</v>
      </c>
      <c r="F74" s="11">
        <v>103577.48</v>
      </c>
      <c r="G74" s="4"/>
      <c r="H74" s="4"/>
    </row>
    <row r="75" spans="3:8" x14ac:dyDescent="0.2">
      <c r="C75" s="81">
        <v>50</v>
      </c>
      <c r="D75" s="82">
        <v>50849</v>
      </c>
      <c r="E75" s="84">
        <v>37994.54</v>
      </c>
      <c r="F75" s="84">
        <v>25013.61</v>
      </c>
      <c r="G75" s="84">
        <v>63008.15</v>
      </c>
      <c r="H75" s="84">
        <v>2659617.62</v>
      </c>
    </row>
    <row r="76" spans="3:8" x14ac:dyDescent="0.2">
      <c r="C76" s="81">
        <v>51</v>
      </c>
      <c r="D76" s="82">
        <v>50941</v>
      </c>
      <c r="E76" s="84">
        <v>37994.54</v>
      </c>
      <c r="F76" s="84">
        <v>24661.3</v>
      </c>
      <c r="G76" s="84">
        <v>62655.839999999997</v>
      </c>
      <c r="H76" s="84">
        <v>2621623.08</v>
      </c>
    </row>
    <row r="77" spans="3:8" x14ac:dyDescent="0.2">
      <c r="C77" s="81">
        <v>52</v>
      </c>
      <c r="D77" s="82">
        <v>51033</v>
      </c>
      <c r="E77" s="84">
        <v>37994.54</v>
      </c>
      <c r="F77" s="84">
        <v>24309</v>
      </c>
      <c r="G77" s="84">
        <v>62303.54</v>
      </c>
      <c r="H77" s="84">
        <v>2583628.54</v>
      </c>
    </row>
    <row r="78" spans="3:8" x14ac:dyDescent="0.2">
      <c r="C78" s="81">
        <v>53</v>
      </c>
      <c r="D78" s="82">
        <v>51124</v>
      </c>
      <c r="E78" s="84">
        <v>37994.54</v>
      </c>
      <c r="F78" s="84">
        <v>23956.7</v>
      </c>
      <c r="G78" s="84">
        <v>61951.24</v>
      </c>
      <c r="H78" s="84">
        <v>2545634</v>
      </c>
    </row>
    <row r="79" spans="3:8" x14ac:dyDescent="0.2">
      <c r="C79" s="4" t="s">
        <v>139</v>
      </c>
      <c r="D79" s="5">
        <v>2039</v>
      </c>
      <c r="E79" s="11">
        <v>151978.16</v>
      </c>
      <c r="F79" s="11">
        <v>97940.61</v>
      </c>
      <c r="G79" s="4"/>
      <c r="H79" s="4"/>
    </row>
    <row r="80" spans="3:8" x14ac:dyDescent="0.2">
      <c r="C80" s="81">
        <v>54</v>
      </c>
      <c r="D80" s="82">
        <v>51215</v>
      </c>
      <c r="E80" s="84">
        <v>37994.54</v>
      </c>
      <c r="F80" s="84">
        <v>23604.39</v>
      </c>
      <c r="G80" s="84">
        <v>61598.93</v>
      </c>
      <c r="H80" s="84">
        <v>2507639.46</v>
      </c>
    </row>
    <row r="81" spans="3:8" x14ac:dyDescent="0.2">
      <c r="C81" s="81">
        <v>55</v>
      </c>
      <c r="D81" s="82">
        <v>51307</v>
      </c>
      <c r="E81" s="84">
        <v>37994.54</v>
      </c>
      <c r="F81" s="84">
        <v>23252.09</v>
      </c>
      <c r="G81" s="84">
        <v>61246.63</v>
      </c>
      <c r="H81" s="84">
        <v>2469644.92</v>
      </c>
    </row>
    <row r="82" spans="3:8" x14ac:dyDescent="0.2">
      <c r="C82" s="81">
        <v>56</v>
      </c>
      <c r="D82" s="82">
        <v>51399</v>
      </c>
      <c r="E82" s="84">
        <v>37994.54</v>
      </c>
      <c r="F82" s="84">
        <v>22899.78</v>
      </c>
      <c r="G82" s="84">
        <v>60894.32</v>
      </c>
      <c r="H82" s="84">
        <v>2431650.38</v>
      </c>
    </row>
    <row r="83" spans="3:8" x14ac:dyDescent="0.2">
      <c r="C83" s="81">
        <v>57</v>
      </c>
      <c r="D83" s="82">
        <v>51490</v>
      </c>
      <c r="E83" s="84">
        <v>37994.54</v>
      </c>
      <c r="F83" s="84">
        <v>22547.48</v>
      </c>
      <c r="G83" s="84">
        <v>60542.02</v>
      </c>
      <c r="H83" s="84">
        <v>2393655.84</v>
      </c>
    </row>
    <row r="84" spans="3:8" x14ac:dyDescent="0.2">
      <c r="C84" s="4" t="s">
        <v>139</v>
      </c>
      <c r="D84" s="5">
        <v>2040</v>
      </c>
      <c r="E84" s="11">
        <v>151978.16</v>
      </c>
      <c r="F84" s="11">
        <v>92303.74</v>
      </c>
      <c r="G84" s="4"/>
      <c r="H84" s="4"/>
    </row>
    <row r="85" spans="3:8" x14ac:dyDescent="0.2">
      <c r="C85" s="81">
        <v>58</v>
      </c>
      <c r="D85" s="82">
        <v>51580</v>
      </c>
      <c r="E85" s="84">
        <v>37994.54</v>
      </c>
      <c r="F85" s="84">
        <v>22195.17</v>
      </c>
      <c r="G85" s="84">
        <v>60189.71</v>
      </c>
      <c r="H85" s="84">
        <v>2355661.2999999998</v>
      </c>
    </row>
    <row r="86" spans="3:8" x14ac:dyDescent="0.2">
      <c r="C86" s="81">
        <v>59</v>
      </c>
      <c r="D86" s="82">
        <v>51672</v>
      </c>
      <c r="E86" s="84">
        <v>37994.54</v>
      </c>
      <c r="F86" s="84">
        <v>21842.87</v>
      </c>
      <c r="G86" s="84">
        <v>59837.41</v>
      </c>
      <c r="H86" s="84">
        <v>2317666.7599999998</v>
      </c>
    </row>
    <row r="87" spans="3:8" x14ac:dyDescent="0.2">
      <c r="C87" s="81">
        <v>60</v>
      </c>
      <c r="D87" s="82">
        <v>51764</v>
      </c>
      <c r="E87" s="84">
        <v>37994.54</v>
      </c>
      <c r="F87" s="84">
        <v>21490.57</v>
      </c>
      <c r="G87" s="84">
        <v>59485.11</v>
      </c>
      <c r="H87" s="84">
        <v>2279672.2200000002</v>
      </c>
    </row>
    <row r="88" spans="3:8" x14ac:dyDescent="0.2">
      <c r="C88" s="81">
        <v>61</v>
      </c>
      <c r="D88" s="82">
        <v>51855</v>
      </c>
      <c r="E88" s="84">
        <v>37994.54</v>
      </c>
      <c r="F88" s="84">
        <v>21138.26</v>
      </c>
      <c r="G88" s="84">
        <v>59132.800000000003</v>
      </c>
      <c r="H88" s="84">
        <v>2241677.6800000002</v>
      </c>
    </row>
    <row r="89" spans="3:8" x14ac:dyDescent="0.2">
      <c r="C89" s="4" t="s">
        <v>139</v>
      </c>
      <c r="D89" s="5">
        <v>2041</v>
      </c>
      <c r="E89" s="11">
        <v>151978.16</v>
      </c>
      <c r="F89" s="11">
        <v>86666.87</v>
      </c>
      <c r="G89" s="4"/>
      <c r="H89" s="4"/>
    </row>
    <row r="90" spans="3:8" x14ac:dyDescent="0.2">
      <c r="C90" s="81">
        <v>62</v>
      </c>
      <c r="D90" s="82">
        <v>51945</v>
      </c>
      <c r="E90" s="84">
        <v>37994.54</v>
      </c>
      <c r="F90" s="84">
        <v>20785.96</v>
      </c>
      <c r="G90" s="84">
        <v>58780.5</v>
      </c>
      <c r="H90" s="84">
        <v>2203683.14</v>
      </c>
    </row>
    <row r="91" spans="3:8" x14ac:dyDescent="0.2">
      <c r="C91" s="81">
        <v>63</v>
      </c>
      <c r="D91" s="82">
        <v>52037</v>
      </c>
      <c r="E91" s="84">
        <v>37994.54</v>
      </c>
      <c r="F91" s="84">
        <v>20433.650000000001</v>
      </c>
      <c r="G91" s="84">
        <v>58428.19</v>
      </c>
      <c r="H91" s="84">
        <v>2165688.6</v>
      </c>
    </row>
    <row r="92" spans="3:8" x14ac:dyDescent="0.2">
      <c r="C92" s="81">
        <v>64</v>
      </c>
      <c r="D92" s="82">
        <v>52129</v>
      </c>
      <c r="E92" s="84">
        <v>37994.54</v>
      </c>
      <c r="F92" s="84">
        <v>20081.349999999999</v>
      </c>
      <c r="G92" s="84">
        <v>58075.89</v>
      </c>
      <c r="H92" s="84">
        <v>2127694.06</v>
      </c>
    </row>
    <row r="93" spans="3:8" x14ac:dyDescent="0.2">
      <c r="C93" s="81">
        <v>65</v>
      </c>
      <c r="D93" s="82">
        <v>52220</v>
      </c>
      <c r="E93" s="84">
        <v>37994.54</v>
      </c>
      <c r="F93" s="84">
        <v>19729.04</v>
      </c>
      <c r="G93" s="84">
        <v>57723.58</v>
      </c>
      <c r="H93" s="84">
        <v>2089699.52</v>
      </c>
    </row>
    <row r="94" spans="3:8" x14ac:dyDescent="0.2">
      <c r="C94" s="4" t="s">
        <v>139</v>
      </c>
      <c r="D94" s="5">
        <v>2042</v>
      </c>
      <c r="E94" s="11">
        <v>151978.16</v>
      </c>
      <c r="F94" s="11">
        <v>81030</v>
      </c>
      <c r="G94" s="4"/>
      <c r="H94" s="4"/>
    </row>
    <row r="95" spans="3:8" x14ac:dyDescent="0.2">
      <c r="C95" s="81">
        <v>66</v>
      </c>
      <c r="D95" s="82">
        <v>52310</v>
      </c>
      <c r="E95" s="84">
        <v>37994.54</v>
      </c>
      <c r="F95" s="84">
        <v>19376.740000000002</v>
      </c>
      <c r="G95" s="84">
        <v>57371.28</v>
      </c>
      <c r="H95" s="84">
        <v>2051704.98</v>
      </c>
    </row>
    <row r="96" spans="3:8" x14ac:dyDescent="0.2">
      <c r="C96" s="81">
        <v>67</v>
      </c>
      <c r="D96" s="82">
        <v>52402</v>
      </c>
      <c r="E96" s="84">
        <v>37994.54</v>
      </c>
      <c r="F96" s="84">
        <v>19024.43</v>
      </c>
      <c r="G96" s="84">
        <v>57018.97</v>
      </c>
      <c r="H96" s="84">
        <v>2013710.44</v>
      </c>
    </row>
    <row r="97" spans="3:8" x14ac:dyDescent="0.2">
      <c r="C97" s="81">
        <v>68</v>
      </c>
      <c r="D97" s="82">
        <v>52494</v>
      </c>
      <c r="E97" s="84">
        <v>37994.54</v>
      </c>
      <c r="F97" s="84">
        <v>18672.13</v>
      </c>
      <c r="G97" s="84">
        <v>56666.67</v>
      </c>
      <c r="H97" s="84">
        <v>1975715.9</v>
      </c>
    </row>
    <row r="98" spans="3:8" x14ac:dyDescent="0.2">
      <c r="C98" s="81">
        <v>69</v>
      </c>
      <c r="D98" s="82">
        <v>52585</v>
      </c>
      <c r="E98" s="84">
        <v>37994.54</v>
      </c>
      <c r="F98" s="84">
        <v>18319.830000000002</v>
      </c>
      <c r="G98" s="84">
        <v>56314.37</v>
      </c>
      <c r="H98" s="84">
        <v>1937721.36</v>
      </c>
    </row>
    <row r="99" spans="3:8" x14ac:dyDescent="0.2">
      <c r="C99" s="4" t="s">
        <v>139</v>
      </c>
      <c r="D99" s="5">
        <v>2043</v>
      </c>
      <c r="E99" s="11">
        <v>151978.16</v>
      </c>
      <c r="F99" s="11">
        <v>75393.13</v>
      </c>
      <c r="G99" s="4"/>
      <c r="H99" s="4"/>
    </row>
    <row r="100" spans="3:8" x14ac:dyDescent="0.2">
      <c r="C100" s="81">
        <v>70</v>
      </c>
      <c r="D100" s="82">
        <v>52676</v>
      </c>
      <c r="E100" s="84">
        <v>37994.54</v>
      </c>
      <c r="F100" s="84">
        <v>17967.52</v>
      </c>
      <c r="G100" s="84">
        <v>55962.06</v>
      </c>
      <c r="H100" s="84">
        <v>1899726.82</v>
      </c>
    </row>
    <row r="101" spans="3:8" x14ac:dyDescent="0.2">
      <c r="C101" s="81">
        <v>71</v>
      </c>
      <c r="D101" s="82">
        <v>52768</v>
      </c>
      <c r="E101" s="84">
        <v>37994.54</v>
      </c>
      <c r="F101" s="84">
        <v>17615.22</v>
      </c>
      <c r="G101" s="84">
        <v>55609.760000000002</v>
      </c>
      <c r="H101" s="84">
        <v>1861732.28</v>
      </c>
    </row>
    <row r="102" spans="3:8" x14ac:dyDescent="0.2">
      <c r="C102" s="81">
        <v>72</v>
      </c>
      <c r="D102" s="82">
        <v>52860</v>
      </c>
      <c r="E102" s="84">
        <v>37994.54</v>
      </c>
      <c r="F102" s="84">
        <v>17262.91</v>
      </c>
      <c r="G102" s="84">
        <v>55257.45</v>
      </c>
      <c r="H102" s="84">
        <v>1823737.74</v>
      </c>
    </row>
    <row r="103" spans="3:8" x14ac:dyDescent="0.2">
      <c r="C103" s="81">
        <v>73</v>
      </c>
      <c r="D103" s="82">
        <v>52951</v>
      </c>
      <c r="E103" s="84">
        <v>37994.54</v>
      </c>
      <c r="F103" s="84">
        <v>16910.61</v>
      </c>
      <c r="G103" s="84">
        <v>54905.15</v>
      </c>
      <c r="H103" s="84">
        <v>1785743.2</v>
      </c>
    </row>
    <row r="104" spans="3:8" x14ac:dyDescent="0.2">
      <c r="C104" s="4" t="s">
        <v>139</v>
      </c>
      <c r="D104" s="5">
        <v>2044</v>
      </c>
      <c r="E104" s="11">
        <v>151978.16</v>
      </c>
      <c r="F104" s="11">
        <v>69756.259999999995</v>
      </c>
      <c r="G104" s="4"/>
      <c r="H104" s="4"/>
    </row>
    <row r="105" spans="3:8" x14ac:dyDescent="0.2">
      <c r="C105" s="81">
        <v>74</v>
      </c>
      <c r="D105" s="82">
        <v>53041</v>
      </c>
      <c r="E105" s="84">
        <v>37994.54</v>
      </c>
      <c r="F105" s="84">
        <v>16558.3</v>
      </c>
      <c r="G105" s="84">
        <v>54552.84</v>
      </c>
      <c r="H105" s="84">
        <v>1747748.66</v>
      </c>
    </row>
    <row r="106" spans="3:8" x14ac:dyDescent="0.2">
      <c r="C106" s="81">
        <v>75</v>
      </c>
      <c r="D106" s="82">
        <v>53133</v>
      </c>
      <c r="E106" s="84">
        <v>37994.54</v>
      </c>
      <c r="F106" s="84">
        <v>16206</v>
      </c>
      <c r="G106" s="84">
        <v>54200.54</v>
      </c>
      <c r="H106" s="84">
        <v>1709754.12</v>
      </c>
    </row>
    <row r="107" spans="3:8" x14ac:dyDescent="0.2">
      <c r="C107" s="81">
        <v>76</v>
      </c>
      <c r="D107" s="82">
        <v>53225</v>
      </c>
      <c r="E107" s="84">
        <v>37994.54</v>
      </c>
      <c r="F107" s="84">
        <v>15853.7</v>
      </c>
      <c r="G107" s="84">
        <v>53848.24</v>
      </c>
      <c r="H107" s="84">
        <v>1671759.58</v>
      </c>
    </row>
    <row r="108" spans="3:8" x14ac:dyDescent="0.2">
      <c r="C108" s="81">
        <v>77</v>
      </c>
      <c r="D108" s="82">
        <v>53316</v>
      </c>
      <c r="E108" s="84">
        <v>37994.54</v>
      </c>
      <c r="F108" s="84">
        <v>15501.39</v>
      </c>
      <c r="G108" s="84">
        <v>53495.93</v>
      </c>
      <c r="H108" s="84">
        <v>1633765.04</v>
      </c>
    </row>
    <row r="109" spans="3:8" x14ac:dyDescent="0.2">
      <c r="C109" s="4" t="s">
        <v>139</v>
      </c>
      <c r="D109" s="5">
        <v>2045</v>
      </c>
      <c r="E109" s="11">
        <v>151978.16</v>
      </c>
      <c r="F109" s="11">
        <v>64119.39</v>
      </c>
      <c r="G109" s="4"/>
      <c r="H109" s="4"/>
    </row>
    <row r="110" spans="3:8" x14ac:dyDescent="0.2">
      <c r="C110" s="81">
        <v>78</v>
      </c>
      <c r="D110" s="82">
        <v>53406</v>
      </c>
      <c r="E110" s="84">
        <v>37994.54</v>
      </c>
      <c r="F110" s="84">
        <v>15149.09</v>
      </c>
      <c r="G110" s="84">
        <v>53143.63</v>
      </c>
      <c r="H110" s="84">
        <v>1595770.5</v>
      </c>
    </row>
    <row r="111" spans="3:8" x14ac:dyDescent="0.2">
      <c r="C111" s="81">
        <v>79</v>
      </c>
      <c r="D111" s="82">
        <v>53498</v>
      </c>
      <c r="E111" s="84">
        <v>37994.54</v>
      </c>
      <c r="F111" s="84">
        <v>14796.78</v>
      </c>
      <c r="G111" s="84">
        <v>52791.32</v>
      </c>
      <c r="H111" s="84">
        <v>1557775.96</v>
      </c>
    </row>
    <row r="112" spans="3:8" x14ac:dyDescent="0.2">
      <c r="C112" s="81">
        <v>80</v>
      </c>
      <c r="D112" s="82">
        <v>53590</v>
      </c>
      <c r="E112" s="84">
        <v>37994.54</v>
      </c>
      <c r="F112" s="84">
        <v>14444.48</v>
      </c>
      <c r="G112" s="84">
        <v>52439.02</v>
      </c>
      <c r="H112" s="84">
        <v>1519781.42</v>
      </c>
    </row>
    <row r="113" spans="3:8" x14ac:dyDescent="0.2">
      <c r="C113" s="81">
        <v>81</v>
      </c>
      <c r="D113" s="82">
        <v>53681</v>
      </c>
      <c r="E113" s="84">
        <v>37994.54</v>
      </c>
      <c r="F113" s="84">
        <v>14092.17</v>
      </c>
      <c r="G113" s="84">
        <v>52086.71</v>
      </c>
      <c r="H113" s="84">
        <v>1481786.88</v>
      </c>
    </row>
    <row r="114" spans="3:8" x14ac:dyDescent="0.2">
      <c r="C114" s="4" t="s">
        <v>139</v>
      </c>
      <c r="D114" s="5">
        <v>2046</v>
      </c>
      <c r="E114" s="11">
        <v>151978.16</v>
      </c>
      <c r="F114" s="11">
        <v>58482.52</v>
      </c>
      <c r="G114" s="4"/>
      <c r="H114" s="4"/>
    </row>
    <row r="115" spans="3:8" x14ac:dyDescent="0.2">
      <c r="C115" s="81">
        <v>82</v>
      </c>
      <c r="D115" s="82">
        <v>53771</v>
      </c>
      <c r="E115" s="84">
        <v>37994.54</v>
      </c>
      <c r="F115" s="84">
        <v>13739.87</v>
      </c>
      <c r="G115" s="84">
        <v>51734.41</v>
      </c>
      <c r="H115" s="84">
        <v>1443792.34</v>
      </c>
    </row>
    <row r="116" spans="3:8" x14ac:dyDescent="0.2">
      <c r="C116" s="81">
        <v>83</v>
      </c>
      <c r="D116" s="82">
        <v>53863</v>
      </c>
      <c r="E116" s="84">
        <v>37994.54</v>
      </c>
      <c r="F116" s="84">
        <v>13387.56</v>
      </c>
      <c r="G116" s="84">
        <v>51382.1</v>
      </c>
      <c r="H116" s="84">
        <v>1405797.8</v>
      </c>
    </row>
    <row r="117" spans="3:8" x14ac:dyDescent="0.2">
      <c r="C117" s="81">
        <v>84</v>
      </c>
      <c r="D117" s="82">
        <v>53955</v>
      </c>
      <c r="E117" s="84">
        <v>37994.54</v>
      </c>
      <c r="F117" s="84">
        <v>13035.26</v>
      </c>
      <c r="G117" s="84">
        <v>51029.8</v>
      </c>
      <c r="H117" s="84">
        <v>1367803.26</v>
      </c>
    </row>
    <row r="118" spans="3:8" x14ac:dyDescent="0.2">
      <c r="C118" s="81">
        <v>85</v>
      </c>
      <c r="D118" s="82">
        <v>54046</v>
      </c>
      <c r="E118" s="84">
        <v>37994.54</v>
      </c>
      <c r="F118" s="84">
        <v>12682.96</v>
      </c>
      <c r="G118" s="84">
        <v>50677.5</v>
      </c>
      <c r="H118" s="84">
        <v>1329808.72</v>
      </c>
    </row>
    <row r="119" spans="3:8" x14ac:dyDescent="0.2">
      <c r="C119" s="4" t="s">
        <v>139</v>
      </c>
      <c r="D119" s="5">
        <v>2047</v>
      </c>
      <c r="E119" s="11">
        <v>151978.16</v>
      </c>
      <c r="F119" s="11">
        <v>52845.65</v>
      </c>
      <c r="G119" s="4"/>
      <c r="H119" s="4"/>
    </row>
    <row r="120" spans="3:8" x14ac:dyDescent="0.2">
      <c r="C120" s="81">
        <v>86</v>
      </c>
      <c r="D120" s="82">
        <v>54137</v>
      </c>
      <c r="E120" s="84">
        <v>37994.54</v>
      </c>
      <c r="F120" s="84">
        <v>12330.65</v>
      </c>
      <c r="G120" s="84">
        <v>50325.19</v>
      </c>
      <c r="H120" s="84">
        <v>1291814.18</v>
      </c>
    </row>
    <row r="121" spans="3:8" x14ac:dyDescent="0.2">
      <c r="C121" s="81">
        <v>87</v>
      </c>
      <c r="D121" s="82">
        <v>54229</v>
      </c>
      <c r="E121" s="84">
        <v>37994.54</v>
      </c>
      <c r="F121" s="84">
        <v>11978.35</v>
      </c>
      <c r="G121" s="84">
        <v>49972.89</v>
      </c>
      <c r="H121" s="84">
        <v>1253819.6399999999</v>
      </c>
    </row>
    <row r="122" spans="3:8" x14ac:dyDescent="0.2">
      <c r="C122" s="81">
        <v>88</v>
      </c>
      <c r="D122" s="82">
        <v>54321</v>
      </c>
      <c r="E122" s="84">
        <v>37994.54</v>
      </c>
      <c r="F122" s="84">
        <v>11626.04</v>
      </c>
      <c r="G122" s="84">
        <v>49620.58</v>
      </c>
      <c r="H122" s="84">
        <v>1215825.1000000001</v>
      </c>
    </row>
    <row r="123" spans="3:8" x14ac:dyDescent="0.2">
      <c r="C123" s="81">
        <v>89</v>
      </c>
      <c r="D123" s="82">
        <v>54412</v>
      </c>
      <c r="E123" s="84">
        <v>37994.54</v>
      </c>
      <c r="F123" s="84">
        <v>11273.74</v>
      </c>
      <c r="G123" s="84">
        <v>49268.28</v>
      </c>
      <c r="H123" s="84">
        <v>1177830.56</v>
      </c>
    </row>
    <row r="124" spans="3:8" x14ac:dyDescent="0.2">
      <c r="C124" s="4" t="s">
        <v>139</v>
      </c>
      <c r="D124" s="5">
        <v>2048</v>
      </c>
      <c r="E124" s="11">
        <v>151978.16</v>
      </c>
      <c r="F124" s="11">
        <v>47208.78</v>
      </c>
      <c r="G124" s="4"/>
      <c r="H124" s="4"/>
    </row>
    <row r="125" spans="3:8" x14ac:dyDescent="0.2">
      <c r="C125" s="81">
        <v>90</v>
      </c>
      <c r="D125" s="82">
        <v>54502</v>
      </c>
      <c r="E125" s="84">
        <v>37994.54</v>
      </c>
      <c r="F125" s="84">
        <v>10921.43</v>
      </c>
      <c r="G125" s="84">
        <v>48915.97</v>
      </c>
      <c r="H125" s="84">
        <v>1139836.02</v>
      </c>
    </row>
    <row r="126" spans="3:8" x14ac:dyDescent="0.2">
      <c r="C126" s="81">
        <v>91</v>
      </c>
      <c r="D126" s="82">
        <v>54594</v>
      </c>
      <c r="E126" s="84">
        <v>37994.54</v>
      </c>
      <c r="F126" s="84">
        <v>10569.13</v>
      </c>
      <c r="G126" s="84">
        <v>48563.67</v>
      </c>
      <c r="H126" s="84">
        <v>1101841.48</v>
      </c>
    </row>
    <row r="127" spans="3:8" x14ac:dyDescent="0.2">
      <c r="C127" s="81">
        <v>92</v>
      </c>
      <c r="D127" s="82">
        <v>54686</v>
      </c>
      <c r="E127" s="84">
        <v>37994.54</v>
      </c>
      <c r="F127" s="84">
        <v>10216.83</v>
      </c>
      <c r="G127" s="84">
        <v>48211.37</v>
      </c>
      <c r="H127" s="84">
        <v>1063846.94</v>
      </c>
    </row>
    <row r="128" spans="3:8" x14ac:dyDescent="0.2">
      <c r="C128" s="81">
        <v>93</v>
      </c>
      <c r="D128" s="82">
        <v>54777</v>
      </c>
      <c r="E128" s="84">
        <v>37994.54</v>
      </c>
      <c r="F128" s="84">
        <v>9864.52</v>
      </c>
      <c r="G128" s="84">
        <v>47859.06</v>
      </c>
      <c r="H128" s="84">
        <v>1025852.4</v>
      </c>
    </row>
    <row r="129" spans="3:8" x14ac:dyDescent="0.2">
      <c r="C129" s="4" t="s">
        <v>139</v>
      </c>
      <c r="D129" s="5">
        <v>2049</v>
      </c>
      <c r="E129" s="11">
        <v>151978.16</v>
      </c>
      <c r="F129" s="11">
        <v>41571.910000000003</v>
      </c>
      <c r="G129" s="4"/>
      <c r="H129" s="4"/>
    </row>
    <row r="130" spans="3:8" x14ac:dyDescent="0.2">
      <c r="C130" s="81">
        <v>94</v>
      </c>
      <c r="D130" s="82">
        <v>54867</v>
      </c>
      <c r="E130" s="84">
        <v>37994.54</v>
      </c>
      <c r="F130" s="84">
        <v>9512.2199999999993</v>
      </c>
      <c r="G130" s="84">
        <v>47506.76</v>
      </c>
      <c r="H130" s="84">
        <v>987857.86</v>
      </c>
    </row>
    <row r="131" spans="3:8" x14ac:dyDescent="0.2">
      <c r="C131" s="81">
        <v>95</v>
      </c>
      <c r="D131" s="82">
        <v>54959</v>
      </c>
      <c r="E131" s="84">
        <v>37994.54</v>
      </c>
      <c r="F131" s="84">
        <v>9159.91</v>
      </c>
      <c r="G131" s="84">
        <v>47154.45</v>
      </c>
      <c r="H131" s="84">
        <v>949863.32</v>
      </c>
    </row>
    <row r="132" spans="3:8" x14ac:dyDescent="0.2">
      <c r="C132" s="81">
        <v>96</v>
      </c>
      <c r="D132" s="82">
        <v>55051</v>
      </c>
      <c r="E132" s="84">
        <v>37994.54</v>
      </c>
      <c r="F132" s="84">
        <v>8807.61</v>
      </c>
      <c r="G132" s="84">
        <v>46802.15</v>
      </c>
      <c r="H132" s="84">
        <v>911868.78</v>
      </c>
    </row>
    <row r="133" spans="3:8" x14ac:dyDescent="0.2">
      <c r="C133" s="81">
        <v>97</v>
      </c>
      <c r="D133" s="82">
        <v>55142</v>
      </c>
      <c r="E133" s="84">
        <v>37994.54</v>
      </c>
      <c r="F133" s="84">
        <v>8455.2999999999993</v>
      </c>
      <c r="G133" s="84">
        <v>46449.84</v>
      </c>
      <c r="H133" s="84">
        <v>873874.24</v>
      </c>
    </row>
    <row r="134" spans="3:8" x14ac:dyDescent="0.2">
      <c r="C134" s="4" t="s">
        <v>139</v>
      </c>
      <c r="D134" s="5">
        <v>2050</v>
      </c>
      <c r="E134" s="11">
        <v>151978.16</v>
      </c>
      <c r="F134" s="11">
        <v>35935.040000000001</v>
      </c>
      <c r="G134" s="4"/>
      <c r="H134" s="4"/>
    </row>
    <row r="135" spans="3:8" x14ac:dyDescent="0.2">
      <c r="C135" s="81">
        <v>98</v>
      </c>
      <c r="D135" s="82">
        <v>55232</v>
      </c>
      <c r="E135" s="84">
        <v>37994.54</v>
      </c>
      <c r="F135" s="84">
        <v>8103</v>
      </c>
      <c r="G135" s="84">
        <v>46097.54</v>
      </c>
      <c r="H135" s="84">
        <v>835879.7</v>
      </c>
    </row>
    <row r="136" spans="3:8" x14ac:dyDescent="0.2">
      <c r="C136" s="81">
        <v>99</v>
      </c>
      <c r="D136" s="82">
        <v>55324</v>
      </c>
      <c r="E136" s="84">
        <v>37994.54</v>
      </c>
      <c r="F136" s="84">
        <v>7750.69</v>
      </c>
      <c r="G136" s="84">
        <v>45745.23</v>
      </c>
      <c r="H136" s="84">
        <v>797885.16</v>
      </c>
    </row>
    <row r="137" spans="3:8" x14ac:dyDescent="0.2">
      <c r="C137" s="81">
        <v>100</v>
      </c>
      <c r="D137" s="82">
        <v>55416</v>
      </c>
      <c r="E137" s="84">
        <v>37994.54</v>
      </c>
      <c r="F137" s="84">
        <v>7398.39</v>
      </c>
      <c r="G137" s="84">
        <v>45392.93</v>
      </c>
      <c r="H137" s="84">
        <v>759890.62</v>
      </c>
    </row>
    <row r="138" spans="3:8" x14ac:dyDescent="0.2">
      <c r="C138" s="81">
        <v>101</v>
      </c>
      <c r="D138" s="82">
        <v>55507</v>
      </c>
      <c r="E138" s="84">
        <v>37994.54</v>
      </c>
      <c r="F138" s="84">
        <v>7046.09</v>
      </c>
      <c r="G138" s="84">
        <v>45040.63</v>
      </c>
      <c r="H138" s="84">
        <v>721896.08</v>
      </c>
    </row>
    <row r="139" spans="3:8" x14ac:dyDescent="0.2">
      <c r="C139" s="4" t="s">
        <v>139</v>
      </c>
      <c r="D139" s="5">
        <v>2051</v>
      </c>
      <c r="E139" s="11">
        <v>151978.16</v>
      </c>
      <c r="F139" s="11">
        <v>30298.17</v>
      </c>
      <c r="G139" s="4"/>
      <c r="H139" s="4"/>
    </row>
    <row r="140" spans="3:8" x14ac:dyDescent="0.2">
      <c r="C140" s="81">
        <v>102</v>
      </c>
      <c r="D140" s="82">
        <v>55598</v>
      </c>
      <c r="E140" s="84">
        <v>37994.54</v>
      </c>
      <c r="F140" s="84">
        <v>6693.78</v>
      </c>
      <c r="G140" s="84">
        <v>44688.32</v>
      </c>
      <c r="H140" s="84">
        <v>683901.54</v>
      </c>
    </row>
    <row r="141" spans="3:8" x14ac:dyDescent="0.2">
      <c r="C141" s="81">
        <v>103</v>
      </c>
      <c r="D141" s="82">
        <v>55690</v>
      </c>
      <c r="E141" s="84">
        <v>37994.54</v>
      </c>
      <c r="F141" s="84">
        <v>6341.48</v>
      </c>
      <c r="G141" s="84">
        <v>44336.02</v>
      </c>
      <c r="H141" s="84">
        <v>645907</v>
      </c>
    </row>
    <row r="142" spans="3:8" x14ac:dyDescent="0.2">
      <c r="C142" s="81">
        <v>104</v>
      </c>
      <c r="D142" s="82">
        <v>55782</v>
      </c>
      <c r="E142" s="84">
        <v>37994.54</v>
      </c>
      <c r="F142" s="84">
        <v>5989.17</v>
      </c>
      <c r="G142" s="84">
        <v>43983.71</v>
      </c>
      <c r="H142" s="84">
        <v>607912.46</v>
      </c>
    </row>
    <row r="143" spans="3:8" x14ac:dyDescent="0.2">
      <c r="C143" s="81">
        <v>105</v>
      </c>
      <c r="D143" s="82">
        <v>55873</v>
      </c>
      <c r="E143" s="84">
        <v>37994.54</v>
      </c>
      <c r="F143" s="84">
        <v>5636.87</v>
      </c>
      <c r="G143" s="84">
        <v>43631.41</v>
      </c>
      <c r="H143" s="84">
        <v>569917.92000000004</v>
      </c>
    </row>
    <row r="144" spans="3:8" x14ac:dyDescent="0.2">
      <c r="C144" s="4" t="s">
        <v>139</v>
      </c>
      <c r="D144" s="5">
        <v>2052</v>
      </c>
      <c r="E144" s="11">
        <v>151978.16</v>
      </c>
      <c r="F144" s="11">
        <v>24661.3</v>
      </c>
      <c r="G144" s="4"/>
      <c r="H144" s="4"/>
    </row>
    <row r="145" spans="3:8" x14ac:dyDescent="0.2">
      <c r="C145" s="81">
        <v>106</v>
      </c>
      <c r="D145" s="82">
        <v>55963</v>
      </c>
      <c r="E145" s="84">
        <v>37994.54</v>
      </c>
      <c r="F145" s="84">
        <v>5284.56</v>
      </c>
      <c r="G145" s="84">
        <v>43279.1</v>
      </c>
      <c r="H145" s="84">
        <v>531923.38</v>
      </c>
    </row>
    <row r="146" spans="3:8" x14ac:dyDescent="0.2">
      <c r="C146" s="81">
        <v>107</v>
      </c>
      <c r="D146" s="82">
        <v>56055</v>
      </c>
      <c r="E146" s="84">
        <v>37994.54</v>
      </c>
      <c r="F146" s="84">
        <v>4932.26</v>
      </c>
      <c r="G146" s="84">
        <v>42926.8</v>
      </c>
      <c r="H146" s="84">
        <v>493928.84</v>
      </c>
    </row>
    <row r="147" spans="3:8" x14ac:dyDescent="0.2">
      <c r="C147" s="81">
        <v>108</v>
      </c>
      <c r="D147" s="82">
        <v>56147</v>
      </c>
      <c r="E147" s="84">
        <v>37994.54</v>
      </c>
      <c r="F147" s="84">
        <v>4579.96</v>
      </c>
      <c r="G147" s="84">
        <v>42574.5</v>
      </c>
      <c r="H147" s="84">
        <v>455934.3</v>
      </c>
    </row>
    <row r="148" spans="3:8" x14ac:dyDescent="0.2">
      <c r="C148" s="81">
        <v>109</v>
      </c>
      <c r="D148" s="82">
        <v>56238</v>
      </c>
      <c r="E148" s="84">
        <v>37994.54</v>
      </c>
      <c r="F148" s="84">
        <v>4227.6499999999996</v>
      </c>
      <c r="G148" s="84">
        <v>42222.19</v>
      </c>
      <c r="H148" s="84">
        <v>417939.76</v>
      </c>
    </row>
    <row r="149" spans="3:8" x14ac:dyDescent="0.2">
      <c r="C149" s="4" t="s">
        <v>139</v>
      </c>
      <c r="D149" s="5">
        <v>2053</v>
      </c>
      <c r="E149" s="11">
        <v>151978.16</v>
      </c>
      <c r="F149" s="11">
        <v>19024.43</v>
      </c>
      <c r="G149" s="4"/>
      <c r="H149" s="4"/>
    </row>
    <row r="150" spans="3:8" x14ac:dyDescent="0.2">
      <c r="C150" s="81">
        <v>110</v>
      </c>
      <c r="D150" s="82">
        <v>56328</v>
      </c>
      <c r="E150" s="84">
        <v>37994.54</v>
      </c>
      <c r="F150" s="84">
        <v>3875.35</v>
      </c>
      <c r="G150" s="84">
        <v>41869.89</v>
      </c>
      <c r="H150" s="84">
        <v>379945.22</v>
      </c>
    </row>
    <row r="151" spans="3:8" x14ac:dyDescent="0.2">
      <c r="C151" s="81">
        <v>111</v>
      </c>
      <c r="D151" s="82">
        <v>56420</v>
      </c>
      <c r="E151" s="84">
        <v>37994.54</v>
      </c>
      <c r="F151" s="84">
        <v>3523.04</v>
      </c>
      <c r="G151" s="84">
        <v>41517.58</v>
      </c>
      <c r="H151" s="84">
        <v>341950.68</v>
      </c>
    </row>
    <row r="152" spans="3:8" x14ac:dyDescent="0.2">
      <c r="C152" s="81">
        <v>112</v>
      </c>
      <c r="D152" s="82">
        <v>56512</v>
      </c>
      <c r="E152" s="84">
        <v>37994.54</v>
      </c>
      <c r="F152" s="84">
        <v>3170.74</v>
      </c>
      <c r="G152" s="84">
        <v>41165.279999999999</v>
      </c>
      <c r="H152" s="84">
        <v>303956.14</v>
      </c>
    </row>
    <row r="153" spans="3:8" x14ac:dyDescent="0.2">
      <c r="C153" s="81">
        <v>113</v>
      </c>
      <c r="D153" s="82">
        <v>56603</v>
      </c>
      <c r="E153" s="84">
        <v>37994.54</v>
      </c>
      <c r="F153" s="84">
        <v>2818.43</v>
      </c>
      <c r="G153" s="84">
        <v>40812.97</v>
      </c>
      <c r="H153" s="84">
        <v>265961.59999999998</v>
      </c>
    </row>
    <row r="154" spans="3:8" x14ac:dyDescent="0.2">
      <c r="C154" s="4" t="s">
        <v>139</v>
      </c>
      <c r="D154" s="5">
        <v>2054</v>
      </c>
      <c r="E154" s="11">
        <v>151978.16</v>
      </c>
      <c r="F154" s="11">
        <v>13387.56</v>
      </c>
      <c r="G154" s="4"/>
      <c r="H154" s="4"/>
    </row>
    <row r="155" spans="3:8" x14ac:dyDescent="0.2">
      <c r="C155" s="81">
        <v>114</v>
      </c>
      <c r="D155" s="82">
        <v>56693</v>
      </c>
      <c r="E155" s="84">
        <v>37994.54</v>
      </c>
      <c r="F155" s="84">
        <v>2466.13</v>
      </c>
      <c r="G155" s="84">
        <v>40460.67</v>
      </c>
      <c r="H155" s="84">
        <v>227967.06</v>
      </c>
    </row>
    <row r="156" spans="3:8" x14ac:dyDescent="0.2">
      <c r="C156" s="81">
        <v>115</v>
      </c>
      <c r="D156" s="82">
        <v>56785</v>
      </c>
      <c r="E156" s="84">
        <v>37994.54</v>
      </c>
      <c r="F156" s="84">
        <v>2113.8200000000002</v>
      </c>
      <c r="G156" s="84">
        <v>40108.36</v>
      </c>
      <c r="H156" s="84">
        <v>189972.52</v>
      </c>
    </row>
    <row r="157" spans="3:8" x14ac:dyDescent="0.2">
      <c r="C157" s="81">
        <v>116</v>
      </c>
      <c r="D157" s="82">
        <v>56877</v>
      </c>
      <c r="E157" s="84">
        <v>37994.54</v>
      </c>
      <c r="F157" s="84">
        <v>1761.52</v>
      </c>
      <c r="G157" s="84">
        <v>39756.06</v>
      </c>
      <c r="H157" s="84">
        <v>151977.98000000001</v>
      </c>
    </row>
    <row r="158" spans="3:8" x14ac:dyDescent="0.2">
      <c r="C158" s="81">
        <v>117</v>
      </c>
      <c r="D158" s="82">
        <v>56968</v>
      </c>
      <c r="E158" s="84">
        <v>37994.54</v>
      </c>
      <c r="F158" s="84">
        <v>1409.22</v>
      </c>
      <c r="G158" s="84">
        <v>39403.760000000002</v>
      </c>
      <c r="H158" s="84">
        <v>113983.44</v>
      </c>
    </row>
    <row r="159" spans="3:8" x14ac:dyDescent="0.2">
      <c r="C159" s="4" t="s">
        <v>139</v>
      </c>
      <c r="D159" s="5">
        <v>2055</v>
      </c>
      <c r="E159" s="11">
        <v>151978.16</v>
      </c>
      <c r="F159" s="11">
        <v>7750.69</v>
      </c>
      <c r="G159" s="4"/>
      <c r="H159" s="4"/>
    </row>
    <row r="160" spans="3:8" x14ac:dyDescent="0.2">
      <c r="C160" s="81">
        <v>118</v>
      </c>
      <c r="D160" s="82">
        <v>57059</v>
      </c>
      <c r="E160" s="84">
        <v>37994.54</v>
      </c>
      <c r="F160" s="84">
        <v>1056.9100000000001</v>
      </c>
      <c r="G160" s="84">
        <v>39051.449999999997</v>
      </c>
      <c r="H160" s="84">
        <v>75988.899999999994</v>
      </c>
    </row>
    <row r="161" spans="3:10" x14ac:dyDescent="0.2">
      <c r="C161" s="81">
        <v>119</v>
      </c>
      <c r="D161" s="82">
        <v>57151</v>
      </c>
      <c r="E161" s="84">
        <v>37994.54</v>
      </c>
      <c r="F161" s="81">
        <v>704.61</v>
      </c>
      <c r="G161" s="84">
        <v>38699.15</v>
      </c>
      <c r="H161" s="84">
        <v>37994.36</v>
      </c>
    </row>
    <row r="162" spans="3:10" x14ac:dyDescent="0.2">
      <c r="C162" s="81">
        <v>120</v>
      </c>
      <c r="D162" s="82">
        <v>57243</v>
      </c>
      <c r="E162" s="84">
        <v>37994.36</v>
      </c>
      <c r="F162" s="81">
        <v>352.3</v>
      </c>
      <c r="G162" s="84">
        <v>38346.660000000003</v>
      </c>
      <c r="H162" s="81">
        <v>0</v>
      </c>
    </row>
    <row r="163" spans="3:10" x14ac:dyDescent="0.2">
      <c r="C163" s="4" t="s">
        <v>139</v>
      </c>
      <c r="D163" s="5">
        <v>2056</v>
      </c>
      <c r="E163" s="11">
        <v>113983.44</v>
      </c>
      <c r="F163" s="11">
        <v>2113.8200000000002</v>
      </c>
      <c r="G163" s="4"/>
      <c r="H163" s="4"/>
    </row>
    <row r="164" spans="3:10" x14ac:dyDescent="0.2">
      <c r="C164" s="119" t="s">
        <v>139</v>
      </c>
      <c r="D164" s="120"/>
      <c r="E164" s="85">
        <v>4445361</v>
      </c>
      <c r="F164" s="85">
        <v>2555615.7200000002</v>
      </c>
      <c r="G164" s="83"/>
      <c r="H164" s="83"/>
    </row>
    <row r="165" spans="3:10" x14ac:dyDescent="0.2">
      <c r="J165" s="14">
        <v>7000976.7199999997</v>
      </c>
    </row>
  </sheetData>
  <mergeCells count="7">
    <mergeCell ref="G11:G12"/>
    <mergeCell ref="C2:H2"/>
    <mergeCell ref="C164:D164"/>
    <mergeCell ref="C11:C12"/>
    <mergeCell ref="D11:D12"/>
    <mergeCell ref="E11:E12"/>
    <mergeCell ref="F11:F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SAI</vt:lpstr>
      <vt:lpstr>Aabuli</vt:lpstr>
      <vt:lpstr>Aabuli (30)</vt:lpstr>
      <vt:lpstr>SAI!Print_Area</vt:lpstr>
      <vt:lpstr>SAI!Print_Titles</vt:lpstr>
    </vt:vector>
  </TitlesOfParts>
  <Manager/>
  <Company>Microsoft Corporation</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Valsts kase</dc:creator>
  <cp:keywords/>
  <dc:description/>
  <cp:lastModifiedBy>Uldis Ervalds</cp:lastModifiedBy>
  <cp:lastPrinted>2026-02-03T07:22:01Z</cp:lastPrinted>
  <dcterms:created xsi:type="dcterms:W3CDTF">2026-01-21T10:15:49Z</dcterms:created>
  <dcterms:modified xsi:type="dcterms:W3CDTF">2026-02-17T10:20:18Z</dcterms:modified>
  <cp:category/>
</cp:coreProperties>
</file>