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B392712-7029-45CF-B8A5-A8F4817DE4AD}" xr6:coauthVersionLast="47" xr6:coauthVersionMax="47" xr10:uidLastSave="{00000000-0000-0000-0000-000000000000}"/>
  <bookViews>
    <workbookView xWindow="-108" yWindow="-108" windowWidth="23256" windowHeight="12456" xr2:uid="{CBE9A660-45A4-45D9-BCEE-39CD90DE78B8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2" i="1" l="1"/>
  <c r="C151" i="1"/>
  <c r="C150" i="1" s="1"/>
  <c r="C148" i="1"/>
  <c r="C144" i="1"/>
  <c r="C142" i="1"/>
  <c r="C146" i="1" s="1"/>
  <c r="D139" i="1" l="1"/>
  <c r="D91" i="1"/>
  <c r="D27" i="1"/>
  <c r="D141" i="1"/>
  <c r="D96" i="1"/>
  <c r="D73" i="1"/>
  <c r="D54" i="1"/>
  <c r="D29" i="1"/>
  <c r="D22" i="1"/>
  <c r="D8" i="1"/>
  <c r="D67" i="1"/>
  <c r="D44" i="1"/>
  <c r="D11" i="1"/>
</calcChain>
</file>

<file path=xl/sharedStrings.xml><?xml version="1.0" encoding="utf-8"?>
<sst xmlns="http://schemas.openxmlformats.org/spreadsheetml/2006/main" count="278" uniqueCount="266">
  <si>
    <t>Saulkrastu novada pašvaldības</t>
  </si>
  <si>
    <t xml:space="preserve">2026. gada budžeta   </t>
  </si>
  <si>
    <t xml:space="preserve">IEŅĒMUMI  </t>
  </si>
  <si>
    <t>EKK</t>
  </si>
  <si>
    <t>Ieņēmumu posteņa nosaukums</t>
  </si>
  <si>
    <t>Plāns 2026 EUR</t>
  </si>
  <si>
    <t>01.000</t>
  </si>
  <si>
    <t>Ienākuma nodokļi</t>
  </si>
  <si>
    <t>01.100</t>
  </si>
  <si>
    <t>Ieņēmumi no iedzīvotāju ienākuma nodokļa</t>
  </si>
  <si>
    <t>01.112</t>
  </si>
  <si>
    <t>Saņemts no Valsts kases sadales konta pārskata gadā ieskaitītais iedzīvotāju ienākuma nodoklis</t>
  </si>
  <si>
    <t>04.000</t>
  </si>
  <si>
    <t>Īpašuma nodokļi</t>
  </si>
  <si>
    <t>04.100</t>
  </si>
  <si>
    <t>Nekustamā īpašuma nodoklis</t>
  </si>
  <si>
    <t>04.110</t>
  </si>
  <si>
    <t>Nekustamā īpašuma nodoklis par zemi</t>
  </si>
  <si>
    <t>04.111</t>
  </si>
  <si>
    <t>Nekustamā īpašuma nodokļa par zemi kārtējā saimnieciskā gada ieņēmumi</t>
  </si>
  <si>
    <t>04.112</t>
  </si>
  <si>
    <t>Nekustamā īpašuma nodokļa par zemi iepriekšējo gadu parādi</t>
  </si>
  <si>
    <t>04.120</t>
  </si>
  <si>
    <t>Nekustamā īpašuma nodoklis par ēkām</t>
  </si>
  <si>
    <t>04.121</t>
  </si>
  <si>
    <t>Nekustamā īpašuma nodokļa par ēkām un inženierbūvēm kārtējā gada maksājumi</t>
  </si>
  <si>
    <t>04.122</t>
  </si>
  <si>
    <t>Nekustamā īpašuma nodokļa par ēkām parādi par iepriekšējiem gadiem</t>
  </si>
  <si>
    <t>04.130</t>
  </si>
  <si>
    <t>04.131</t>
  </si>
  <si>
    <t>Nekustamā īpašuma nodokļa par mājokļiem</t>
  </si>
  <si>
    <t>04.132</t>
  </si>
  <si>
    <t>Nekustamā īpašuma nodokļa par mājokļiem par iepriekšējo gadu</t>
  </si>
  <si>
    <t>05.000</t>
  </si>
  <si>
    <t>Nodokļi par pakalpojumiem un precēm</t>
  </si>
  <si>
    <t>05.400</t>
  </si>
  <si>
    <t>Nodokļi atsevišķām precēm un pakalpojumu veidiem</t>
  </si>
  <si>
    <t>05.410</t>
  </si>
  <si>
    <t>Azartspēļu nodoklis</t>
  </si>
  <si>
    <t>05.500</t>
  </si>
  <si>
    <t>Nodokļi un maksājumi par tiesībām lietot atsevišķas preces</t>
  </si>
  <si>
    <t>05.531</t>
  </si>
  <si>
    <t>Dabas resursu nodoklis par dabas resursu ieguvi un vides piesārņošanu</t>
  </si>
  <si>
    <t>08.000</t>
  </si>
  <si>
    <t>Ieņēmumi no uzņēmējdarbības un īpašuma</t>
  </si>
  <si>
    <t>08.640</t>
  </si>
  <si>
    <t>Procentu ieņēmumi par atliktajiem maksājumiem</t>
  </si>
  <si>
    <t>09.000</t>
  </si>
  <si>
    <t>Valsts (pašvaldību) nodevas un kancelejas nodevas</t>
  </si>
  <si>
    <t>09.100</t>
  </si>
  <si>
    <t xml:space="preserve">Valsts nodevas_x000D_
</t>
  </si>
  <si>
    <t>09.186</t>
  </si>
  <si>
    <t>Nodeva par ziņu par deklarēto dzīvesvietu reģistrāciju</t>
  </si>
  <si>
    <t>09.400</t>
  </si>
  <si>
    <t>Valsts nodevas, kuras ieskaita pašvaldību budžetā</t>
  </si>
  <si>
    <t>09.420</t>
  </si>
  <si>
    <t>Valsts nodeva par apliecinājumiem un citu funkciju pildīšanu bāriņtiesās un pagasttiesās</t>
  </si>
  <si>
    <t>09.450</t>
  </si>
  <si>
    <t>Valsts nodeva par civilstāvokļa aktu reģistrēšanu, grozīšanu un papildināšanu</t>
  </si>
  <si>
    <t>09.460</t>
  </si>
  <si>
    <t>Valsts nodeva par speciālu atļauju (Licenču) izsniegšanu</t>
  </si>
  <si>
    <t>09.490</t>
  </si>
  <si>
    <t>Pārējās valsts nodevas, kuras ieskaita pašvaldību budžetā</t>
  </si>
  <si>
    <t>09.500</t>
  </si>
  <si>
    <t>Pašvaldību nodevas (no 9511 līdz 9519, no 9521 līdz 9529)</t>
  </si>
  <si>
    <t>09.511</t>
  </si>
  <si>
    <t>Pašvaldības nodeva par domes (padomes)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</si>
  <si>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</si>
  <si>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</si>
  <si>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</si>
  <si>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</si>
  <si>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</si>
  <si>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</si>
  <si>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</si>
  <si>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saņemšanu</t>
  </si>
  <si>
    <t>09.529</t>
  </si>
  <si>
    <t>Pārējās nodevas, ko uzliek pašvaldības</t>
  </si>
  <si>
    <t>10.000</t>
  </si>
  <si>
    <t>Naudas sodi un sankcijas</t>
  </si>
  <si>
    <t>10.100</t>
  </si>
  <si>
    <t>Naudas sodi</t>
  </si>
  <si>
    <t>10.140</t>
  </si>
  <si>
    <t>Naudas sodi, ko uzliek pašvaldības</t>
  </si>
  <si>
    <t>10.141</t>
  </si>
  <si>
    <t>Nekustamā īpašuma nokavējuma un soda naudas</t>
  </si>
  <si>
    <t>10.142</t>
  </si>
  <si>
    <t>Naudas sodi, ko uzliek pašvaldības policija</t>
  </si>
  <si>
    <t>10.143</t>
  </si>
  <si>
    <t>Naudas sodi, ko uzliek administratīvā komisija</t>
  </si>
  <si>
    <t>10.144</t>
  </si>
  <si>
    <t>Kavējuma naudas</t>
  </si>
  <si>
    <t>10.145</t>
  </si>
  <si>
    <t>Naudas sodi ko uzliek Būvvalde</t>
  </si>
  <si>
    <t>10.150</t>
  </si>
  <si>
    <t>10.154</t>
  </si>
  <si>
    <t>Soda naudas ko uzliek pašvaldība CSDD</t>
  </si>
  <si>
    <t>12.000</t>
  </si>
  <si>
    <t>Pārējie nenodokļu ieņēmumi</t>
  </si>
  <si>
    <t>12.200</t>
  </si>
  <si>
    <t>Dažādi nenodokļu ieņēmumi - Zvejas licences</t>
  </si>
  <si>
    <t>12.230</t>
  </si>
  <si>
    <t>Ieņēmumi no zvejas tiesību nomas un zvejas tiesību rūpnieciskas izmantošanas (licences)</t>
  </si>
  <si>
    <t>12.300</t>
  </si>
  <si>
    <t>Dažādi nenodokļu ieņēmumi</t>
  </si>
  <si>
    <t>12.360</t>
  </si>
  <si>
    <t>Ostu pārvalžu iemaksas</t>
  </si>
  <si>
    <t>12.390</t>
  </si>
  <si>
    <t>Citi dažādi nenodokļu ieņēmumi</t>
  </si>
  <si>
    <t>12.393</t>
  </si>
  <si>
    <t>Piedzītie un labprātīgi atmaksātie līdzekļi</t>
  </si>
  <si>
    <t>12.395</t>
  </si>
  <si>
    <t>Līgumsodi un procentu maksājumi par saistību neizpildi</t>
  </si>
  <si>
    <t>12.399</t>
  </si>
  <si>
    <t>Pārējie dažādi nenodokļu ieņēmumi, kas nav iepriekš klasificēti šajā klasifikācijā</t>
  </si>
  <si>
    <t>12.39901</t>
  </si>
  <si>
    <t>Pārējie dažādi nenodokļu ieņēmumi, kas nav iepriekš klasificēti šajā klasifikācijā – kļūdainie ieskaitījumi pašvaldības norēķinu kontos</t>
  </si>
  <si>
    <t>12.39902</t>
  </si>
  <si>
    <t>Pārējie dažādi nenodokļu ieņēmumi, kas nav iepriekš klasificēti šajā klasifikācijā – konkursu garantijas (drošības) maksas</t>
  </si>
  <si>
    <t>12.39906</t>
  </si>
  <si>
    <t>Pārējie dažādi nenodokļu ieņēmumi, kas nav iepriekš klasificēti šajā klasifikācijā – piedzītās kompensācijas</t>
  </si>
  <si>
    <t>12.39907</t>
  </si>
  <si>
    <t>13.000</t>
  </si>
  <si>
    <t>Ieņēmumi no valsts (pašvaldības) īpašuma iznomāšanas, pārdošanas un no nodokļu pamatparāda kapitalizācijas</t>
  </si>
  <si>
    <t>13.100</t>
  </si>
  <si>
    <t>Ieņēmumi no ēku un būvju (īpašumu) pārdošanas</t>
  </si>
  <si>
    <t>13.200</t>
  </si>
  <si>
    <t>Ieņēmumi no īpašumu pārdošanas</t>
  </si>
  <si>
    <t>13.210</t>
  </si>
  <si>
    <t>Ieņēmumi no zemes īpašumu pārdošanas</t>
  </si>
  <si>
    <t>13.220</t>
  </si>
  <si>
    <t>Ieņēmumi no mežu īpašumu pārdošanas</t>
  </si>
  <si>
    <t>13.400</t>
  </si>
  <si>
    <t>Ieņēmumi no kustamā īpašuma un mantas pārdošanas</t>
  </si>
  <si>
    <t>18.000</t>
  </si>
  <si>
    <t>Valsts budžeta transferti</t>
  </si>
  <si>
    <t>18.600</t>
  </si>
  <si>
    <t>Pašvaldību budžetā saņemtie uzturēšanas izdevumu transferti no valsts budžeta</t>
  </si>
  <si>
    <t>18.620</t>
  </si>
  <si>
    <t>Pašvaldību budžetā saņemtās valsts budžeta mērķdotācijas</t>
  </si>
  <si>
    <t>18.621</t>
  </si>
  <si>
    <t>Mērķdotācijas pedagogu algām</t>
  </si>
  <si>
    <t>18.6211</t>
  </si>
  <si>
    <t>Mērķdotācijas īpašiem mērķiem</t>
  </si>
  <si>
    <t>18.622</t>
  </si>
  <si>
    <t>Mērķdotācijas 5.-6.gadīgo apm.pedagogiem</t>
  </si>
  <si>
    <t>18.623</t>
  </si>
  <si>
    <t>Mērķdotācijas interešu izglītības pedagogu algām</t>
  </si>
  <si>
    <t>18.624</t>
  </si>
  <si>
    <t>Mērķdotācijas brīvpusdienām</t>
  </si>
  <si>
    <t>18.625</t>
  </si>
  <si>
    <t>Mērķdotācijas mācību grāmatām</t>
  </si>
  <si>
    <t>18.626</t>
  </si>
  <si>
    <t>Mērķdotācijas sociālajam darbam</t>
  </si>
  <si>
    <t>18.6261</t>
  </si>
  <si>
    <t>Mērķdotācijas sociālajai rehabilitācijai</t>
  </si>
  <si>
    <t>18.6262</t>
  </si>
  <si>
    <t>Mērķdotācijas sociālajiem pabalstiem no valsts</t>
  </si>
  <si>
    <t>18.6263</t>
  </si>
  <si>
    <t>Mērķdotācijas Saulkrastu kultūras centram</t>
  </si>
  <si>
    <t>18.627</t>
  </si>
  <si>
    <t>Mērķdotācijas pašvaldības autoceļiem (ielām)</t>
  </si>
  <si>
    <t>18.628</t>
  </si>
  <si>
    <t>Mērķdotācijas mūzikas un mākslas skolai VJMMS</t>
  </si>
  <si>
    <t>18.629</t>
  </si>
  <si>
    <t>Mērķdotācijas sociālajam asistentam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</si>
  <si>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</si>
  <si>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</si>
  <si>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</si>
  <si>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Pašvaldības budžetā saņemtā  speciālā dotācija</t>
  </si>
  <si>
    <t>19.000</t>
  </si>
  <si>
    <t>Pašvaldību budžetu transferti</t>
  </si>
  <si>
    <t>19.200</t>
  </si>
  <si>
    <t>Ieņēmumi pašvaldību budžetā no citām pašvaldībām</t>
  </si>
  <si>
    <t>19.210</t>
  </si>
  <si>
    <t>Ieņēmumi izglītības funkciju nodrošināšanai</t>
  </si>
  <si>
    <t>19.220</t>
  </si>
  <si>
    <t>Citi ieņēmumi no pašvaldības  projektu īstenošanai</t>
  </si>
  <si>
    <t>19.221</t>
  </si>
  <si>
    <t>Ieņēmumi projekta īstenošanai (LV pašvaldības)</t>
  </si>
  <si>
    <t>21.000</t>
  </si>
  <si>
    <t>Budžeta iestāžu ieņēmumi</t>
  </si>
  <si>
    <t>21.300</t>
  </si>
  <si>
    <t>Ieņēmumi no budžeta iestāžu sniegtajiem maksas pakalpojumiem un citi pašu ieņēmumi</t>
  </si>
  <si>
    <t>21.350</t>
  </si>
  <si>
    <t>Maksa par izglītības pakalpojumiem</t>
  </si>
  <si>
    <t>21.352</t>
  </si>
  <si>
    <t xml:space="preserve">Ieņēmumi no vecāku maksām </t>
  </si>
  <si>
    <t>21.353</t>
  </si>
  <si>
    <t>Vecāku finansējums VJMMS un SMMS</t>
  </si>
  <si>
    <t>21.359</t>
  </si>
  <si>
    <t>Vecāku finansējums NOMETNES</t>
  </si>
  <si>
    <t>21.370</t>
  </si>
  <si>
    <t>Ieņēmumi par dokumentu izsniegšanu un kancelejas pakalpojumiem</t>
  </si>
  <si>
    <t>21.379</t>
  </si>
  <si>
    <t>Ieņēmumi par pārējo dokumentu izsniegšanu un pārējiem kancelejas pakalpojumiem</t>
  </si>
  <si>
    <t>21.380</t>
  </si>
  <si>
    <t>Ieņēmumi par nomu un īri</t>
  </si>
  <si>
    <t>21.381</t>
  </si>
  <si>
    <t>Ieņēmumi par telpu nomu</t>
  </si>
  <si>
    <t>21.383</t>
  </si>
  <si>
    <t>Ieņēmumi no kustamā īpašuma iznomāšanas</t>
  </si>
  <si>
    <t>21.384</t>
  </si>
  <si>
    <t>Ieņēmumi par zemes nomu</t>
  </si>
  <si>
    <t>21.389</t>
  </si>
  <si>
    <t>Pārējie ieņēmumi par nomu un īri</t>
  </si>
  <si>
    <t>21.3894</t>
  </si>
  <si>
    <t>Ieņēmumi par dzīvojamo telpu īri</t>
  </si>
  <si>
    <t>21.3895</t>
  </si>
  <si>
    <t>21.390</t>
  </si>
  <si>
    <t>Ieņēmumi par pārējiem budžeta iestāžu sniegtajiem maksas pakalpojumiem</t>
  </si>
  <si>
    <t>21.393</t>
  </si>
  <si>
    <t>Ieņēmumi par biļešu realizāciju</t>
  </si>
  <si>
    <t>21.397</t>
  </si>
  <si>
    <t>Ieņēmumi par saņemto atlīdzību no aprošināšanas sabiedrībām</t>
  </si>
  <si>
    <t>21.399</t>
  </si>
  <si>
    <t>Citi ieņēmumi par maksas pakalpojumiem</t>
  </si>
  <si>
    <t>21.39904</t>
  </si>
  <si>
    <t>Citi ieņēmumi par maksas pakalpojumiem – dome – koku ciršanas atļauja</t>
  </si>
  <si>
    <t>21.39905</t>
  </si>
  <si>
    <t>Citi ieņēmumi par maksas pakalpojumiem – dzimtsaraksti –maksas pakalpojumi</t>
  </si>
  <si>
    <t>21.39906</t>
  </si>
  <si>
    <t>Citi ieņēmumi par maksas pakalpojumiem – kapu saimniecība -apbedīšanas pakalpojumi</t>
  </si>
  <si>
    <t>21.39909</t>
  </si>
  <si>
    <t>Citi ieņēmumi par maksas pakalpojumiem - pārējie</t>
  </si>
  <si>
    <t>21.39910</t>
  </si>
  <si>
    <t xml:space="preserve">Citi ieņēmumi par maksas pakalpojumiem - TIC </t>
  </si>
  <si>
    <t>21.39911</t>
  </si>
  <si>
    <t>Ieņēmumi par darbinieku ēdināšanu PII, skolas</t>
  </si>
  <si>
    <t>21.39912</t>
  </si>
  <si>
    <t>Citi ieņēmumi par maksas pakalpojumiem - bibliotēka(apliekami ar PVN)</t>
  </si>
  <si>
    <t>21.39913</t>
  </si>
  <si>
    <t>Citi ieņēmumi par maksas pakalpojumiem - sporta centrs(apliekami ar PVN 21%)</t>
  </si>
  <si>
    <t>21.39914</t>
  </si>
  <si>
    <t>Ieņēmumi no Saulkrastu kultūras centrs</t>
  </si>
  <si>
    <t>21.39915</t>
  </si>
  <si>
    <t>Ieņēmumi no fizioterapijas pakalpojumiem (Soc.dienests)</t>
  </si>
  <si>
    <t>21.39916</t>
  </si>
  <si>
    <t>Sējas komunālie pakalpojumi</t>
  </si>
  <si>
    <t>21.39918</t>
  </si>
  <si>
    <t>Citi ieņēmumi par maksas pakalpojumiem (apliekami ar PVN 5%)</t>
  </si>
  <si>
    <t>21.39919</t>
  </si>
  <si>
    <t>Zemes nomas paziņojumu nosūtīšanas ieņēmumi</t>
  </si>
  <si>
    <t>21.39920</t>
  </si>
  <si>
    <t>Konsignācijā pārdoto suvenīru ieņēmumi - TIC</t>
  </si>
  <si>
    <t>21.400</t>
  </si>
  <si>
    <t>Pārējie 21.3.0.0.grupā neklasificētie budžeta iestāžu ieņēmumi par budžeta iestāžu sniegtajiem maksas pakalpojumiem un citi pašu ieņēmumi</t>
  </si>
  <si>
    <t>21.490</t>
  </si>
  <si>
    <t>Citi iepriekš neklasificētie maksas pakalpojumi un pašu ieņēmumi</t>
  </si>
  <si>
    <t>21.491</t>
  </si>
  <si>
    <t>21.494</t>
  </si>
  <si>
    <t>Pārējie iepriekš neklasificētie pašu ieņēmumi - tiesu izpildītāji</t>
  </si>
  <si>
    <t>21.496</t>
  </si>
  <si>
    <t>Zemes likumisko lietošanas tiesību maksa</t>
  </si>
  <si>
    <t>21.4961</t>
  </si>
  <si>
    <t>Maksāšanas paziņojuma sagatavošanas un nosūtīšanas maksa</t>
  </si>
  <si>
    <t>IEN</t>
  </si>
  <si>
    <t xml:space="preserve">Ieņēmumi </t>
  </si>
  <si>
    <t>PA Saulkrastu veselības  centrs</t>
  </si>
  <si>
    <t>Konsolidācija</t>
  </si>
  <si>
    <t>Konsolidētie  ieņēmumi:</t>
  </si>
  <si>
    <t>Finansēšana</t>
  </si>
  <si>
    <t>Atlikums uz gada sākumu</t>
  </si>
  <si>
    <t>t.sk.</t>
  </si>
  <si>
    <t>Pašvaldība</t>
  </si>
  <si>
    <t>Aģentūra</t>
  </si>
  <si>
    <t>Pielikums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</si>
</sst>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0"/>
  </numFmts>
  <fonts count="12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Times New Roman"/>
      <family val="1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/>
    </xf>
    <xf numFmtId="49" fontId="0" fillId="3" borderId="1" xfId="0" applyNumberFormat="1" applyFill="1" applyBorder="1" applyAlignment="1">
      <alignment horizontal="left"/>
    </xf>
    <xf numFmtId="49" fontId="0" fillId="3" borderId="1" xfId="0" applyNumberFormat="1" applyFill="1" applyBorder="1" applyAlignment="1">
      <alignment horizontal="left" wrapText="1"/>
    </xf>
    <xf numFmtId="3" fontId="0" fillId="3" borderId="1" xfId="0" applyNumberFormat="1" applyFill="1" applyBorder="1" applyAlignment="1">
      <alignment horizontal="right"/>
    </xf>
    <xf numFmtId="49" fontId="0" fillId="4" borderId="1" xfId="0" applyNumberFormat="1" applyFill="1" applyBorder="1" applyAlignment="1">
      <alignment horizontal="left"/>
    </xf>
    <xf numFmtId="49" fontId="0" fillId="4" borderId="1" xfId="0" applyNumberFormat="1" applyFill="1" applyBorder="1" applyAlignment="1">
      <alignment horizontal="left" wrapText="1"/>
    </xf>
    <xf numFmtId="3" fontId="0" fillId="4" borderId="1" xfId="0" applyNumberFormat="1" applyFill="1" applyBorder="1" applyAlignment="1">
      <alignment horizontal="right"/>
    </xf>
    <xf numFmtId="49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left" wrapText="1"/>
    </xf>
    <xf numFmtId="3" fontId="0" fillId="2" borderId="1" xfId="0" applyNumberFormat="1" applyFill="1" applyBorder="1" applyAlignment="1">
      <alignment horizontal="right"/>
    </xf>
    <xf numFmtId="49" fontId="3" fillId="0" borderId="1" xfId="0" applyNumberFormat="1" applyFont="1" applyBorder="1" applyAlignment="1">
      <alignment horizontal="left" wrapText="1"/>
    </xf>
    <xf numFmtId="49" fontId="4" fillId="0" borderId="1" xfId="0" applyNumberFormat="1" applyFont="1" applyBorder="1" applyAlignment="1">
      <alignment horizontal="left" wrapText="1"/>
    </xf>
    <xf numFmtId="3" fontId="4" fillId="2" borderId="1" xfId="0" applyNumberFormat="1" applyFont="1" applyFill="1" applyBorder="1" applyAlignment="1">
      <alignment horizontal="right"/>
    </xf>
    <xf numFmtId="49" fontId="4" fillId="0" borderId="1" xfId="0" applyNumberFormat="1" applyFont="1" applyBorder="1" applyAlignment="1">
      <alignment horizontal="left"/>
    </xf>
    <xf numFmtId="49" fontId="5" fillId="5" borderId="1" xfId="0" applyNumberFormat="1" applyFont="1" applyFill="1" applyBorder="1" applyAlignment="1">
      <alignment horizontal="left"/>
    </xf>
    <xf numFmtId="49" fontId="5" fillId="5" borderId="1" xfId="0" applyNumberFormat="1" applyFont="1" applyFill="1" applyBorder="1" applyAlignment="1">
      <alignment horizontal="left" wrapText="1"/>
    </xf>
    <xf numFmtId="3" fontId="5" fillId="5" borderId="1" xfId="0" applyNumberFormat="1" applyFont="1" applyFill="1" applyBorder="1" applyAlignment="1">
      <alignment horizontal="right"/>
    </xf>
    <xf numFmtId="49" fontId="7" fillId="3" borderId="1" xfId="0" applyNumberFormat="1" applyFont="1" applyFill="1" applyBorder="1" applyAlignment="1">
      <alignment horizontal="left"/>
    </xf>
    <xf numFmtId="49" fontId="7" fillId="3" borderId="1" xfId="0" applyNumberFormat="1" applyFont="1" applyFill="1" applyBorder="1" applyAlignment="1">
      <alignment horizontal="left" wrapText="1"/>
    </xf>
    <xf numFmtId="3" fontId="7" fillId="3" borderId="1" xfId="0" applyNumberFormat="1" applyFont="1" applyFill="1" applyBorder="1"/>
    <xf numFmtId="49" fontId="8" fillId="5" borderId="1" xfId="0" applyNumberFormat="1" applyFont="1" applyFill="1" applyBorder="1" applyAlignment="1">
      <alignment horizontal="left"/>
    </xf>
    <xf numFmtId="49" fontId="8" fillId="5" borderId="1" xfId="0" applyNumberFormat="1" applyFont="1" applyFill="1" applyBorder="1" applyAlignment="1">
      <alignment horizontal="left" wrapText="1"/>
    </xf>
    <xf numFmtId="3" fontId="9" fillId="5" borderId="1" xfId="0" applyNumberFormat="1" applyFont="1" applyFill="1" applyBorder="1"/>
    <xf numFmtId="0" fontId="7" fillId="0" borderId="0" xfId="0" applyFont="1"/>
    <xf numFmtId="3" fontId="7" fillId="0" borderId="0" xfId="0" applyNumberFormat="1" applyFont="1"/>
    <xf numFmtId="49" fontId="6" fillId="0" borderId="1" xfId="0" applyNumberFormat="1" applyFont="1" applyBorder="1" applyAlignment="1">
      <alignment horizontal="left" wrapText="1"/>
    </xf>
    <xf numFmtId="49" fontId="8" fillId="0" borderId="1" xfId="0" applyNumberFormat="1" applyFont="1" applyBorder="1" applyAlignment="1">
      <alignment horizontal="left" wrapText="1"/>
    </xf>
    <xf numFmtId="165" fontId="6" fillId="0" borderId="1" xfId="0" applyNumberFormat="1" applyFont="1" applyBorder="1" applyAlignment="1">
      <alignment horizontal="right"/>
    </xf>
    <xf numFmtId="0" fontId="10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7" fillId="0" borderId="1" xfId="0" applyFont="1" applyBorder="1"/>
    <xf numFmtId="49" fontId="6" fillId="5" borderId="1" xfId="0" applyNumberFormat="1" applyFont="1" applyFill="1" applyBorder="1" applyAlignment="1">
      <alignment horizontal="left" wrapText="1"/>
    </xf>
    <xf numFmtId="3" fontId="6" fillId="5" borderId="1" xfId="0" applyNumberFormat="1" applyFont="1" applyFill="1" applyBorder="1" applyAlignment="1">
      <alignment horizontal="right"/>
    </xf>
    <xf numFmtId="3" fontId="8" fillId="5" borderId="0" xfId="0" applyNumberFormat="1" applyFont="1" applyFill="1" applyAlignment="1">
      <alignment horizontal="left" vertical="top"/>
    </xf>
    <xf numFmtId="3" fontId="8" fillId="5" borderId="1" xfId="0" applyNumberFormat="1" applyFont="1" applyFill="1" applyBorder="1" applyAlignment="1">
      <alignment horizontal="left" vertical="top" wrapText="1"/>
    </xf>
    <xf numFmtId="3" fontId="8" fillId="5" borderId="0" xfId="0" applyNumberFormat="1" applyFont="1" applyFill="1" applyAlignment="1">
      <alignment horizontal="right" vertical="top"/>
    </xf>
    <xf numFmtId="0" fontId="7" fillId="6" borderId="0" xfId="0" applyFont="1" applyFill="1"/>
    <xf numFmtId="0" fontId="6" fillId="6" borderId="0" xfId="0" applyFont="1" applyFill="1" applyAlignment="1">
      <alignment horizontal="left"/>
    </xf>
    <xf numFmtId="3" fontId="6" fillId="6" borderId="0" xfId="0" applyNumberFormat="1" applyFont="1" applyFill="1"/>
    <xf numFmtId="0" fontId="0" fillId="0" borderId="0" xfId="0" applyAlignment="1">
      <alignment horizontal="right"/>
    </xf>
    <xf numFmtId="3" fontId="0" fillId="0" borderId="0" xfId="0" applyNumberFormat="1"/>
    <xf numFmtId="3" fontId="1" fillId="0" borderId="0" xfId="0" applyNumberFormat="1" applyFont="1" applyAlignment="1">
      <alignment horizontal="center"/>
    </xf>
    <xf numFmtId="49" fontId="6" fillId="0" borderId="2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va.remese/Desktop/bud&#382;ets/2026/Kopsavilkuma%20bud&#382;eta%20tabula%202026%20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ki"/>
      <sheetName val="konsolidētie ieņēmumi"/>
      <sheetName val="konsolidētie izdevumi"/>
      <sheetName val="Aģentūras ieņēmumi"/>
      <sheetName val="Aģentūras izdevumi"/>
      <sheetName val="IEŅ DOME"/>
      <sheetName val="IZD DOME"/>
      <sheetName val="Deputāti 01.110"/>
      <sheetName val="Komisijas 01.110"/>
      <sheetName val="Vēlēšanu kom 01.110"/>
      <sheetName val="ADM nod 01.110"/>
      <sheetName val="FGN 01.110"/>
      <sheetName val="DZIM NOD 01.110"/>
      <sheetName val="ADMIN KOM 03.310"/>
      <sheetName val="POLICIJA 03.110"/>
      <sheetName val="BŪVVALDE 04.430"/>
      <sheetName val="ATT nod"/>
      <sheetName val="TIC UN KOM 04.730"/>
      <sheetName val="ĪP APS 06.600"/>
      <sheetName val="ĪP APS SKOL PĀRV 09.610"/>
      <sheetName val="ĪP APS CEĻI  04.510"/>
      <sheetName val="BIBLIOTEKA 08.210"/>
      <sheetName val="KULT CENTRS 08.230"/>
      <sheetName val="SAULKRASTU SPORTA CENTRS 08.100"/>
      <sheetName val="SĒJAS SK SPORTA CENTRS 08.100"/>
      <sheetName val="SĒJAS SKOLA 09.219"/>
      <sheetName val="SĒJAS SKOLAS VIRTUVE 09.620"/>
      <sheetName val="SAULKRASTU VIDUSSKOLA 09.219"/>
      <sheetName val="PII BITĪTE 09.100"/>
      <sheetName val="PII BITĪTES VIRTUVE 09.620"/>
      <sheetName val="PII RŪĶĪTIS 09.100"/>
      <sheetName val="VIDZEMES JMMS 09.510"/>
      <sheetName val="SĒJAS MMS 09.510"/>
      <sheetName val="IZGLĪTĪBAS DAĻA 09.640"/>
      <sheetName val="BĀRIŅTIESA 10.400"/>
      <sheetName val="SOC DIEN VF 10.700"/>
      <sheetName val="SOC PAB VF 10.900"/>
      <sheetName val="Finansēšana"/>
    </sheetNames>
    <sheetDataSet>
      <sheetData sheetId="0"/>
      <sheetData sheetId="1"/>
      <sheetData sheetId="2"/>
      <sheetData sheetId="3"/>
      <sheetData sheetId="4">
        <row r="202">
          <cell r="C202">
            <v>220042.86</v>
          </cell>
        </row>
      </sheetData>
      <sheetData sheetId="5">
        <row r="144">
          <cell r="H144">
            <v>3496376.42</v>
          </cell>
        </row>
        <row r="146">
          <cell r="H146">
            <v>2423520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D8774-1DEC-4E0F-8EEE-A8671E1C8D47}">
  <dimension ref="A1:D152"/>
  <sheetViews>
    <sheetView tabSelected="1" workbookViewId="0">
      <selection activeCell="F4" sqref="F4"/>
    </sheetView>
  </sheetViews>
  <sheetFormatPr defaultRowHeight="14.4" x14ac:dyDescent="0.3"/>
  <cols>
    <col min="1" max="1" width="10.44140625" bestFit="1" customWidth="1"/>
    <col min="2" max="2" width="46" customWidth="1"/>
    <col min="3" max="3" width="19.109375" style="45" customWidth="1"/>
    <col min="4" max="4" width="9.109375" style="2"/>
  </cols>
  <sheetData>
    <row r="1" spans="1:4" x14ac:dyDescent="0.3">
      <c r="A1" s="1"/>
      <c r="C1" s="44" t="s">
        <v>265</v>
      </c>
    </row>
    <row r="2" spans="1:4" ht="20.399999999999999" x14ac:dyDescent="0.35">
      <c r="A2" s="46" t="s">
        <v>0</v>
      </c>
      <c r="B2" s="46"/>
      <c r="C2" s="46"/>
    </row>
    <row r="3" spans="1:4" ht="20.399999999999999" x14ac:dyDescent="0.35">
      <c r="A3" s="46" t="s">
        <v>1</v>
      </c>
      <c r="B3" s="46"/>
      <c r="C3" s="46"/>
    </row>
    <row r="4" spans="1:4" ht="20.399999999999999" x14ac:dyDescent="0.35">
      <c r="A4" s="46" t="s">
        <v>2</v>
      </c>
      <c r="B4" s="46"/>
      <c r="C4" s="46"/>
    </row>
    <row r="7" spans="1:4" x14ac:dyDescent="0.3">
      <c r="A7" s="3" t="s">
        <v>3</v>
      </c>
      <c r="B7" s="4" t="s">
        <v>4</v>
      </c>
      <c r="C7" s="5" t="s">
        <v>5</v>
      </c>
    </row>
    <row r="8" spans="1:4" x14ac:dyDescent="0.3">
      <c r="A8" s="6" t="s">
        <v>6</v>
      </c>
      <c r="B8" s="7" t="s">
        <v>7</v>
      </c>
      <c r="C8" s="8">
        <v>16926244</v>
      </c>
      <c r="D8" s="2">
        <f>C8/C146</f>
        <v>0.5914649869498867</v>
      </c>
    </row>
    <row r="9" spans="1:4" x14ac:dyDescent="0.3">
      <c r="A9" s="9" t="s">
        <v>8</v>
      </c>
      <c r="B9" s="10" t="s">
        <v>9</v>
      </c>
      <c r="C9" s="11">
        <v>16926244</v>
      </c>
    </row>
    <row r="10" spans="1:4" ht="28.8" x14ac:dyDescent="0.3">
      <c r="A10" s="12" t="s">
        <v>10</v>
      </c>
      <c r="B10" s="13" t="s">
        <v>11</v>
      </c>
      <c r="C10" s="14">
        <v>16926244</v>
      </c>
    </row>
    <row r="11" spans="1:4" x14ac:dyDescent="0.3">
      <c r="A11" s="6" t="s">
        <v>12</v>
      </c>
      <c r="B11" s="7" t="s">
        <v>13</v>
      </c>
      <c r="C11" s="8">
        <v>2000000</v>
      </c>
      <c r="D11" s="2">
        <f>C11/C146</f>
        <v>6.9887328452772707E-2</v>
      </c>
    </row>
    <row r="12" spans="1:4" x14ac:dyDescent="0.3">
      <c r="A12" s="9" t="s">
        <v>14</v>
      </c>
      <c r="B12" s="10" t="s">
        <v>15</v>
      </c>
      <c r="C12" s="11">
        <v>2000000</v>
      </c>
    </row>
    <row r="13" spans="1:4" x14ac:dyDescent="0.3">
      <c r="A13" s="9" t="s">
        <v>16</v>
      </c>
      <c r="B13" s="10" t="s">
        <v>17</v>
      </c>
      <c r="C13" s="11">
        <v>1205000</v>
      </c>
    </row>
    <row r="14" spans="1:4" ht="27" x14ac:dyDescent="0.3">
      <c r="A14" s="12" t="s">
        <v>18</v>
      </c>
      <c r="B14" s="15" t="s">
        <v>19</v>
      </c>
      <c r="C14" s="14">
        <v>1130000</v>
      </c>
    </row>
    <row r="15" spans="1:4" ht="28.8" x14ac:dyDescent="0.3">
      <c r="A15" s="12" t="s">
        <v>20</v>
      </c>
      <c r="B15" s="13" t="s">
        <v>21</v>
      </c>
      <c r="C15" s="14">
        <v>75000</v>
      </c>
    </row>
    <row r="16" spans="1:4" x14ac:dyDescent="0.3">
      <c r="A16" s="9" t="s">
        <v>22</v>
      </c>
      <c r="B16" s="10" t="s">
        <v>23</v>
      </c>
      <c r="C16" s="11">
        <v>375000</v>
      </c>
    </row>
    <row r="17" spans="1:4" ht="28.8" x14ac:dyDescent="0.3">
      <c r="A17" s="12" t="s">
        <v>24</v>
      </c>
      <c r="B17" s="13" t="s">
        <v>25</v>
      </c>
      <c r="C17" s="14">
        <v>370000</v>
      </c>
    </row>
    <row r="18" spans="1:4" ht="28.8" x14ac:dyDescent="0.3">
      <c r="A18" s="12" t="s">
        <v>26</v>
      </c>
      <c r="B18" s="13" t="s">
        <v>27</v>
      </c>
      <c r="C18" s="14">
        <v>5000</v>
      </c>
    </row>
    <row r="19" spans="1:4" x14ac:dyDescent="0.3">
      <c r="A19" s="9" t="s">
        <v>28</v>
      </c>
      <c r="B19" s="10" t="s">
        <v>23</v>
      </c>
      <c r="C19" s="11">
        <v>420000</v>
      </c>
    </row>
    <row r="20" spans="1:4" x14ac:dyDescent="0.3">
      <c r="A20" s="12" t="s">
        <v>29</v>
      </c>
      <c r="B20" s="13" t="s">
        <v>30</v>
      </c>
      <c r="C20" s="14">
        <v>375000</v>
      </c>
    </row>
    <row r="21" spans="1:4" ht="28.8" x14ac:dyDescent="0.3">
      <c r="A21" s="12" t="s">
        <v>31</v>
      </c>
      <c r="B21" s="13" t="s">
        <v>32</v>
      </c>
      <c r="C21" s="14">
        <v>45000</v>
      </c>
    </row>
    <row r="22" spans="1:4" x14ac:dyDescent="0.3">
      <c r="A22" s="6" t="s">
        <v>33</v>
      </c>
      <c r="B22" s="7" t="s">
        <v>34</v>
      </c>
      <c r="C22" s="8">
        <v>82000</v>
      </c>
      <c r="D22" s="2">
        <f>C22/C146</f>
        <v>2.8653804665636812E-3</v>
      </c>
    </row>
    <row r="23" spans="1:4" x14ac:dyDescent="0.3">
      <c r="A23" s="9" t="s">
        <v>35</v>
      </c>
      <c r="B23" s="10" t="s">
        <v>36</v>
      </c>
      <c r="C23" s="11">
        <v>7000</v>
      </c>
    </row>
    <row r="24" spans="1:4" x14ac:dyDescent="0.3">
      <c r="A24" s="12" t="s">
        <v>37</v>
      </c>
      <c r="B24" s="13" t="s">
        <v>38</v>
      </c>
      <c r="C24" s="14">
        <v>7000</v>
      </c>
    </row>
    <row r="25" spans="1:4" ht="28.8" x14ac:dyDescent="0.3">
      <c r="A25" s="9" t="s">
        <v>39</v>
      </c>
      <c r="B25" s="10" t="s">
        <v>40</v>
      </c>
      <c r="C25" s="11">
        <v>75000</v>
      </c>
    </row>
    <row r="26" spans="1:4" ht="28.8" x14ac:dyDescent="0.3">
      <c r="A26" s="12" t="s">
        <v>41</v>
      </c>
      <c r="B26" s="13" t="s">
        <v>42</v>
      </c>
      <c r="C26" s="14">
        <v>75000</v>
      </c>
    </row>
    <row r="27" spans="1:4" x14ac:dyDescent="0.3">
      <c r="A27" s="6" t="s">
        <v>43</v>
      </c>
      <c r="B27" s="7" t="s">
        <v>44</v>
      </c>
      <c r="C27" s="8">
        <v>15000</v>
      </c>
      <c r="D27" s="2">
        <f>C27/C146</f>
        <v>5.2415496339579531E-4</v>
      </c>
    </row>
    <row r="28" spans="1:4" x14ac:dyDescent="0.3">
      <c r="A28" s="12" t="s">
        <v>45</v>
      </c>
      <c r="B28" s="13" t="s">
        <v>46</v>
      </c>
      <c r="C28" s="14">
        <v>15000</v>
      </c>
    </row>
    <row r="29" spans="1:4" x14ac:dyDescent="0.3">
      <c r="A29" s="6" t="s">
        <v>47</v>
      </c>
      <c r="B29" s="7" t="s">
        <v>48</v>
      </c>
      <c r="C29" s="8">
        <v>24560</v>
      </c>
      <c r="D29" s="2">
        <f>C29/C146</f>
        <v>8.5821639340004894E-4</v>
      </c>
    </row>
    <row r="30" spans="1:4" ht="28.8" x14ac:dyDescent="0.3">
      <c r="A30" s="9" t="s">
        <v>49</v>
      </c>
      <c r="B30" s="10" t="s">
        <v>50</v>
      </c>
      <c r="C30" s="11">
        <v>300</v>
      </c>
    </row>
    <row r="31" spans="1:4" x14ac:dyDescent="0.3">
      <c r="A31" s="12" t="s">
        <v>51</v>
      </c>
      <c r="B31" s="13" t="s">
        <v>52</v>
      </c>
      <c r="C31" s="14">
        <v>300</v>
      </c>
    </row>
    <row r="32" spans="1:4" x14ac:dyDescent="0.3">
      <c r="A32" s="9" t="s">
        <v>53</v>
      </c>
      <c r="B32" s="10" t="s">
        <v>54</v>
      </c>
      <c r="C32" s="11">
        <v>4700</v>
      </c>
    </row>
    <row r="33" spans="1:4" ht="28.8" x14ac:dyDescent="0.3">
      <c r="A33" s="12" t="s">
        <v>55</v>
      </c>
      <c r="B33" s="13" t="s">
        <v>56</v>
      </c>
      <c r="C33" s="14">
        <v>2000</v>
      </c>
    </row>
    <row r="34" spans="1:4" ht="28.8" x14ac:dyDescent="0.3">
      <c r="A34" s="12" t="s">
        <v>57</v>
      </c>
      <c r="B34" s="13" t="s">
        <v>58</v>
      </c>
      <c r="C34" s="14">
        <v>2500</v>
      </c>
    </row>
    <row r="35" spans="1:4" ht="28.8" x14ac:dyDescent="0.3">
      <c r="A35" s="12" t="s">
        <v>59</v>
      </c>
      <c r="B35" s="13" t="s">
        <v>60</v>
      </c>
      <c r="C35" s="14">
        <v>100</v>
      </c>
    </row>
    <row r="36" spans="1:4" ht="28.8" x14ac:dyDescent="0.3">
      <c r="A36" s="12" t="s">
        <v>61</v>
      </c>
      <c r="B36" s="13" t="s">
        <v>62</v>
      </c>
      <c r="C36" s="14">
        <v>100</v>
      </c>
    </row>
    <row r="37" spans="1:4" ht="28.8" x14ac:dyDescent="0.3">
      <c r="A37" s="9" t="s">
        <v>63</v>
      </c>
      <c r="B37" s="10" t="s">
        <v>64</v>
      </c>
      <c r="C37" s="11">
        <v>19560</v>
      </c>
    </row>
    <row r="38" spans="1:4" ht="43.2" x14ac:dyDescent="0.3">
      <c r="A38" s="12" t="s">
        <v>65</v>
      </c>
      <c r="B38" s="13" t="s">
        <v>66</v>
      </c>
      <c r="C38" s="14">
        <v>10</v>
      </c>
    </row>
    <row r="39" spans="1:4" ht="28.8" x14ac:dyDescent="0.3">
      <c r="A39" s="12" t="s">
        <v>67</v>
      </c>
      <c r="B39" s="13" t="s">
        <v>68</v>
      </c>
      <c r="C39" s="14">
        <v>500</v>
      </c>
    </row>
    <row r="40" spans="1:4" x14ac:dyDescent="0.3">
      <c r="A40" s="12" t="s">
        <v>69</v>
      </c>
      <c r="B40" s="13" t="s">
        <v>70</v>
      </c>
      <c r="C40" s="14">
        <v>8000</v>
      </c>
    </row>
    <row r="41" spans="1:4" ht="28.8" x14ac:dyDescent="0.3">
      <c r="A41" s="12" t="s">
        <v>71</v>
      </c>
      <c r="B41" s="13" t="s">
        <v>72</v>
      </c>
      <c r="C41" s="14">
        <v>2000</v>
      </c>
    </row>
    <row r="42" spans="1:4" x14ac:dyDescent="0.3">
      <c r="A42" s="12" t="s">
        <v>73</v>
      </c>
      <c r="B42" s="13" t="s">
        <v>74</v>
      </c>
      <c r="C42" s="14">
        <v>9000</v>
      </c>
    </row>
    <row r="43" spans="1:4" x14ac:dyDescent="0.3">
      <c r="A43" s="12" t="s">
        <v>75</v>
      </c>
      <c r="B43" s="13" t="s">
        <v>76</v>
      </c>
      <c r="C43" s="14">
        <v>50</v>
      </c>
    </row>
    <row r="44" spans="1:4" x14ac:dyDescent="0.3">
      <c r="A44" s="6" t="s">
        <v>77</v>
      </c>
      <c r="B44" s="7" t="s">
        <v>78</v>
      </c>
      <c r="C44" s="8">
        <v>79000</v>
      </c>
      <c r="D44" s="2">
        <f>C44/C146</f>
        <v>2.7605494738845221E-3</v>
      </c>
    </row>
    <row r="45" spans="1:4" x14ac:dyDescent="0.3">
      <c r="A45" s="9" t="s">
        <v>79</v>
      </c>
      <c r="B45" s="10" t="s">
        <v>80</v>
      </c>
      <c r="C45" s="11">
        <v>79000</v>
      </c>
    </row>
    <row r="46" spans="1:4" x14ac:dyDescent="0.3">
      <c r="A46" s="9" t="s">
        <v>81</v>
      </c>
      <c r="B46" s="10" t="s">
        <v>82</v>
      </c>
      <c r="C46" s="11">
        <v>43000</v>
      </c>
    </row>
    <row r="47" spans="1:4" x14ac:dyDescent="0.3">
      <c r="A47" s="12" t="s">
        <v>83</v>
      </c>
      <c r="B47" s="13" t="s">
        <v>84</v>
      </c>
      <c r="C47" s="14">
        <v>35000</v>
      </c>
    </row>
    <row r="48" spans="1:4" x14ac:dyDescent="0.3">
      <c r="A48" s="12" t="s">
        <v>85</v>
      </c>
      <c r="B48" s="13" t="s">
        <v>86</v>
      </c>
      <c r="C48" s="14">
        <v>2500</v>
      </c>
    </row>
    <row r="49" spans="1:4" x14ac:dyDescent="0.3">
      <c r="A49" s="12" t="s">
        <v>87</v>
      </c>
      <c r="B49" s="13" t="s">
        <v>88</v>
      </c>
      <c r="C49" s="14">
        <v>5000</v>
      </c>
    </row>
    <row r="50" spans="1:4" x14ac:dyDescent="0.3">
      <c r="A50" s="12" t="s">
        <v>89</v>
      </c>
      <c r="B50" s="13" t="s">
        <v>90</v>
      </c>
      <c r="C50" s="14">
        <v>200</v>
      </c>
    </row>
    <row r="51" spans="1:4" x14ac:dyDescent="0.3">
      <c r="A51" s="12" t="s">
        <v>91</v>
      </c>
      <c r="B51" s="13" t="s">
        <v>92</v>
      </c>
      <c r="C51" s="14">
        <v>300</v>
      </c>
    </row>
    <row r="52" spans="1:4" x14ac:dyDescent="0.3">
      <c r="A52" s="9" t="s">
        <v>93</v>
      </c>
      <c r="B52" s="10" t="s">
        <v>82</v>
      </c>
      <c r="C52" s="11">
        <v>36000</v>
      </c>
    </row>
    <row r="53" spans="1:4" x14ac:dyDescent="0.3">
      <c r="A53" s="12" t="s">
        <v>94</v>
      </c>
      <c r="B53" s="13" t="s">
        <v>95</v>
      </c>
      <c r="C53" s="14">
        <v>36000</v>
      </c>
    </row>
    <row r="54" spans="1:4" x14ac:dyDescent="0.3">
      <c r="A54" s="6" t="s">
        <v>96</v>
      </c>
      <c r="B54" s="7" t="s">
        <v>97</v>
      </c>
      <c r="C54" s="8">
        <v>152800</v>
      </c>
      <c r="D54" s="2">
        <f>C54/C146</f>
        <v>5.3393918937918354E-3</v>
      </c>
    </row>
    <row r="55" spans="1:4" x14ac:dyDescent="0.3">
      <c r="A55" s="9" t="s">
        <v>98</v>
      </c>
      <c r="B55" s="10" t="s">
        <v>99</v>
      </c>
      <c r="C55" s="11">
        <v>5200</v>
      </c>
    </row>
    <row r="56" spans="1:4" ht="28.8" x14ac:dyDescent="0.3">
      <c r="A56" s="12" t="s">
        <v>100</v>
      </c>
      <c r="B56" s="13" t="s">
        <v>101</v>
      </c>
      <c r="C56" s="14">
        <v>5200</v>
      </c>
    </row>
    <row r="57" spans="1:4" x14ac:dyDescent="0.3">
      <c r="A57" s="9" t="s">
        <v>102</v>
      </c>
      <c r="B57" s="10" t="s">
        <v>103</v>
      </c>
      <c r="C57" s="11">
        <v>147600</v>
      </c>
    </row>
    <row r="58" spans="1:4" x14ac:dyDescent="0.3">
      <c r="A58" s="12" t="s">
        <v>104</v>
      </c>
      <c r="B58" s="13" t="s">
        <v>105</v>
      </c>
      <c r="C58" s="14">
        <v>120000</v>
      </c>
    </row>
    <row r="59" spans="1:4" x14ac:dyDescent="0.3">
      <c r="A59" s="9" t="s">
        <v>106</v>
      </c>
      <c r="B59" s="10" t="s">
        <v>107</v>
      </c>
      <c r="C59" s="11">
        <v>27600</v>
      </c>
    </row>
    <row r="60" spans="1:4" x14ac:dyDescent="0.3">
      <c r="A60" s="12" t="s">
        <v>108</v>
      </c>
      <c r="B60" s="13" t="s">
        <v>109</v>
      </c>
      <c r="C60" s="14">
        <v>300</v>
      </c>
    </row>
    <row r="61" spans="1:4" ht="28.8" x14ac:dyDescent="0.3">
      <c r="A61" s="12" t="s">
        <v>110</v>
      </c>
      <c r="B61" s="13" t="s">
        <v>111</v>
      </c>
      <c r="C61" s="14">
        <v>200</v>
      </c>
    </row>
    <row r="62" spans="1:4" ht="28.8" x14ac:dyDescent="0.3">
      <c r="A62" s="9" t="s">
        <v>112</v>
      </c>
      <c r="B62" s="10" t="s">
        <v>113</v>
      </c>
      <c r="C62" s="11">
        <v>27100</v>
      </c>
    </row>
    <row r="63" spans="1:4" ht="43.2" x14ac:dyDescent="0.3">
      <c r="A63" s="12" t="s">
        <v>114</v>
      </c>
      <c r="B63" s="13" t="s">
        <v>115</v>
      </c>
      <c r="C63" s="14">
        <v>100</v>
      </c>
    </row>
    <row r="64" spans="1:4" ht="43.2" x14ac:dyDescent="0.3">
      <c r="A64" s="12" t="s">
        <v>116</v>
      </c>
      <c r="B64" s="13" t="s">
        <v>117</v>
      </c>
      <c r="C64" s="14">
        <v>25000</v>
      </c>
    </row>
    <row r="65" spans="1:4" ht="28.8" x14ac:dyDescent="0.3">
      <c r="A65" s="12" t="s">
        <v>118</v>
      </c>
      <c r="B65" s="13" t="s">
        <v>119</v>
      </c>
      <c r="C65" s="14">
        <v>500</v>
      </c>
    </row>
    <row r="66" spans="1:4" ht="28.8" x14ac:dyDescent="0.3">
      <c r="A66" s="12" t="s">
        <v>120</v>
      </c>
      <c r="B66" s="13" t="s">
        <v>113</v>
      </c>
      <c r="C66" s="14">
        <v>1500</v>
      </c>
    </row>
    <row r="67" spans="1:4" ht="43.2" x14ac:dyDescent="0.3">
      <c r="A67" s="6" t="s">
        <v>121</v>
      </c>
      <c r="B67" s="7" t="s">
        <v>122</v>
      </c>
      <c r="C67" s="8">
        <v>150700</v>
      </c>
      <c r="D67" s="2">
        <f>C67/C146</f>
        <v>5.2660101989164239E-3</v>
      </c>
    </row>
    <row r="68" spans="1:4" x14ac:dyDescent="0.3">
      <c r="A68" s="12" t="s">
        <v>123</v>
      </c>
      <c r="B68" s="13" t="s">
        <v>124</v>
      </c>
      <c r="C68" s="14">
        <v>0</v>
      </c>
    </row>
    <row r="69" spans="1:4" x14ac:dyDescent="0.3">
      <c r="A69" s="9" t="s">
        <v>125</v>
      </c>
      <c r="B69" s="10" t="s">
        <v>126</v>
      </c>
      <c r="C69" s="11">
        <v>150300</v>
      </c>
    </row>
    <row r="70" spans="1:4" x14ac:dyDescent="0.3">
      <c r="A70" s="12" t="s">
        <v>127</v>
      </c>
      <c r="B70" s="13" t="s">
        <v>128</v>
      </c>
      <c r="C70" s="14">
        <v>79000</v>
      </c>
    </row>
    <row r="71" spans="1:4" x14ac:dyDescent="0.3">
      <c r="A71" s="12" t="s">
        <v>129</v>
      </c>
      <c r="B71" s="13" t="s">
        <v>130</v>
      </c>
      <c r="C71" s="14">
        <v>71300</v>
      </c>
    </row>
    <row r="72" spans="1:4" x14ac:dyDescent="0.3">
      <c r="A72" s="12" t="s">
        <v>131</v>
      </c>
      <c r="B72" s="13" t="s">
        <v>132</v>
      </c>
      <c r="C72" s="14">
        <v>400</v>
      </c>
    </row>
    <row r="73" spans="1:4" x14ac:dyDescent="0.3">
      <c r="A73" s="6" t="s">
        <v>133</v>
      </c>
      <c r="B73" s="7" t="s">
        <v>134</v>
      </c>
      <c r="C73" s="8">
        <v>6420720</v>
      </c>
      <c r="D73" s="2">
        <f>C73/C146</f>
        <v>0.22436348377164342</v>
      </c>
    </row>
    <row r="74" spans="1:4" ht="28.8" x14ac:dyDescent="0.3">
      <c r="A74" s="9" t="s">
        <v>135</v>
      </c>
      <c r="B74" s="10" t="s">
        <v>136</v>
      </c>
      <c r="C74" s="11">
        <v>6420720</v>
      </c>
    </row>
    <row r="75" spans="1:4" ht="28.8" x14ac:dyDescent="0.3">
      <c r="A75" s="9" t="s">
        <v>137</v>
      </c>
      <c r="B75" s="10" t="s">
        <v>138</v>
      </c>
      <c r="C75" s="11">
        <v>2547578</v>
      </c>
    </row>
    <row r="76" spans="1:4" x14ac:dyDescent="0.3">
      <c r="A76" s="12" t="s">
        <v>139</v>
      </c>
      <c r="B76" s="13" t="s">
        <v>140</v>
      </c>
      <c r="C76" s="14">
        <v>1326370</v>
      </c>
    </row>
    <row r="77" spans="1:4" x14ac:dyDescent="0.3">
      <c r="A77" s="12" t="s">
        <v>141</v>
      </c>
      <c r="B77" s="13" t="s">
        <v>142</v>
      </c>
      <c r="C77" s="14">
        <v>100034</v>
      </c>
    </row>
    <row r="78" spans="1:4" x14ac:dyDescent="0.3">
      <c r="A78" s="12" t="s">
        <v>143</v>
      </c>
      <c r="B78" s="13" t="s">
        <v>144</v>
      </c>
      <c r="C78" s="14">
        <v>193902</v>
      </c>
    </row>
    <row r="79" spans="1:4" x14ac:dyDescent="0.3">
      <c r="A79" s="12" t="s">
        <v>145</v>
      </c>
      <c r="B79" s="13" t="s">
        <v>146</v>
      </c>
      <c r="C79" s="14">
        <v>98746</v>
      </c>
    </row>
    <row r="80" spans="1:4" x14ac:dyDescent="0.3">
      <c r="A80" s="12" t="s">
        <v>147</v>
      </c>
      <c r="B80" s="13" t="s">
        <v>148</v>
      </c>
      <c r="C80" s="14">
        <v>110375</v>
      </c>
    </row>
    <row r="81" spans="1:4" x14ac:dyDescent="0.3">
      <c r="A81" s="12" t="s">
        <v>149</v>
      </c>
      <c r="B81" s="16" t="s">
        <v>150</v>
      </c>
      <c r="C81" s="14">
        <v>0</v>
      </c>
    </row>
    <row r="82" spans="1:4" x14ac:dyDescent="0.3">
      <c r="A82" s="9" t="s">
        <v>151</v>
      </c>
      <c r="B82" s="10" t="s">
        <v>152</v>
      </c>
      <c r="C82" s="11">
        <v>69932</v>
      </c>
    </row>
    <row r="83" spans="1:4" x14ac:dyDescent="0.3">
      <c r="A83" s="12" t="s">
        <v>153</v>
      </c>
      <c r="B83" s="13" t="s">
        <v>154</v>
      </c>
      <c r="C83" s="14">
        <v>9263</v>
      </c>
    </row>
    <row r="84" spans="1:4" x14ac:dyDescent="0.3">
      <c r="A84" s="12" t="s">
        <v>155</v>
      </c>
      <c r="B84" s="13" t="s">
        <v>156</v>
      </c>
      <c r="C84" s="14">
        <v>42903</v>
      </c>
    </row>
    <row r="85" spans="1:4" x14ac:dyDescent="0.3">
      <c r="A85" s="12" t="s">
        <v>157</v>
      </c>
      <c r="B85" s="16" t="s">
        <v>158</v>
      </c>
      <c r="C85" s="17">
        <v>17766</v>
      </c>
    </row>
    <row r="86" spans="1:4" x14ac:dyDescent="0.3">
      <c r="A86" s="12" t="s">
        <v>159</v>
      </c>
      <c r="B86" s="13" t="s">
        <v>160</v>
      </c>
      <c r="C86" s="14">
        <v>331907</v>
      </c>
    </row>
    <row r="87" spans="1:4" x14ac:dyDescent="0.3">
      <c r="A87" s="12" t="s">
        <v>161</v>
      </c>
      <c r="B87" s="16" t="s">
        <v>162</v>
      </c>
      <c r="C87" s="17">
        <v>0</v>
      </c>
    </row>
    <row r="88" spans="1:4" x14ac:dyDescent="0.3">
      <c r="A88" s="12" t="s">
        <v>163</v>
      </c>
      <c r="B88" s="13" t="s">
        <v>164</v>
      </c>
      <c r="C88" s="14">
        <v>316312</v>
      </c>
    </row>
    <row r="89" spans="1:4" ht="57.6" x14ac:dyDescent="0.3">
      <c r="A89" s="12" t="s">
        <v>165</v>
      </c>
      <c r="B89" s="13" t="s">
        <v>166</v>
      </c>
      <c r="C89" s="14">
        <v>3488249</v>
      </c>
    </row>
    <row r="90" spans="1:4" x14ac:dyDescent="0.3">
      <c r="A90" s="12" t="s">
        <v>167</v>
      </c>
      <c r="B90" s="13" t="s">
        <v>168</v>
      </c>
      <c r="C90" s="14">
        <v>384893</v>
      </c>
    </row>
    <row r="91" spans="1:4" x14ac:dyDescent="0.3">
      <c r="A91" s="6" t="s">
        <v>169</v>
      </c>
      <c r="B91" s="7" t="s">
        <v>170</v>
      </c>
      <c r="C91" s="8">
        <v>415000</v>
      </c>
      <c r="D91" s="2">
        <f>C91/C146</f>
        <v>1.4501620653950338E-2</v>
      </c>
    </row>
    <row r="92" spans="1:4" x14ac:dyDescent="0.3">
      <c r="A92" s="9" t="s">
        <v>171</v>
      </c>
      <c r="B92" s="10" t="s">
        <v>172</v>
      </c>
      <c r="C92" s="11">
        <v>415000</v>
      </c>
    </row>
    <row r="93" spans="1:4" x14ac:dyDescent="0.3">
      <c r="A93" s="12" t="s">
        <v>173</v>
      </c>
      <c r="B93" s="13" t="s">
        <v>174</v>
      </c>
      <c r="C93" s="14">
        <v>415000</v>
      </c>
    </row>
    <row r="94" spans="1:4" x14ac:dyDescent="0.3">
      <c r="A94" s="9" t="s">
        <v>175</v>
      </c>
      <c r="B94" s="10" t="s">
        <v>176</v>
      </c>
      <c r="C94" s="11">
        <v>0</v>
      </c>
    </row>
    <row r="95" spans="1:4" x14ac:dyDescent="0.3">
      <c r="A95" s="18" t="s">
        <v>177</v>
      </c>
      <c r="B95" s="16" t="s">
        <v>178</v>
      </c>
      <c r="C95" s="14">
        <v>0</v>
      </c>
    </row>
    <row r="96" spans="1:4" x14ac:dyDescent="0.3">
      <c r="A96" s="6" t="s">
        <v>179</v>
      </c>
      <c r="B96" s="7" t="s">
        <v>180</v>
      </c>
      <c r="C96" s="8">
        <v>444250</v>
      </c>
      <c r="D96" s="2">
        <f>C96/C146</f>
        <v>1.5523722832572138E-2</v>
      </c>
    </row>
    <row r="97" spans="1:3" ht="28.8" x14ac:dyDescent="0.3">
      <c r="A97" s="9" t="s">
        <v>181</v>
      </c>
      <c r="B97" s="10" t="s">
        <v>182</v>
      </c>
      <c r="C97" s="11">
        <v>381800</v>
      </c>
    </row>
    <row r="98" spans="1:3" x14ac:dyDescent="0.3">
      <c r="A98" s="9" t="s">
        <v>183</v>
      </c>
      <c r="B98" s="10" t="s">
        <v>184</v>
      </c>
      <c r="C98" s="11">
        <v>60800</v>
      </c>
    </row>
    <row r="99" spans="1:3" x14ac:dyDescent="0.3">
      <c r="A99" s="12" t="s">
        <v>185</v>
      </c>
      <c r="B99" s="15" t="s">
        <v>186</v>
      </c>
      <c r="C99" s="14">
        <v>20800</v>
      </c>
    </row>
    <row r="100" spans="1:3" x14ac:dyDescent="0.3">
      <c r="A100" s="12" t="s">
        <v>187</v>
      </c>
      <c r="B100" s="13" t="s">
        <v>188</v>
      </c>
      <c r="C100" s="14">
        <v>36000</v>
      </c>
    </row>
    <row r="101" spans="1:3" x14ac:dyDescent="0.3">
      <c r="A101" s="12" t="s">
        <v>189</v>
      </c>
      <c r="B101" s="15" t="s">
        <v>190</v>
      </c>
      <c r="C101" s="14">
        <v>4000</v>
      </c>
    </row>
    <row r="102" spans="1:3" ht="28.8" x14ac:dyDescent="0.3">
      <c r="A102" s="9" t="s">
        <v>191</v>
      </c>
      <c r="B102" s="10" t="s">
        <v>192</v>
      </c>
      <c r="C102" s="11">
        <v>1500</v>
      </c>
    </row>
    <row r="103" spans="1:3" ht="28.8" x14ac:dyDescent="0.3">
      <c r="A103" s="12" t="s">
        <v>193</v>
      </c>
      <c r="B103" s="13" t="s">
        <v>194</v>
      </c>
      <c r="C103" s="14">
        <v>1500</v>
      </c>
    </row>
    <row r="104" spans="1:3" x14ac:dyDescent="0.3">
      <c r="A104" s="9" t="s">
        <v>195</v>
      </c>
      <c r="B104" s="10" t="s">
        <v>196</v>
      </c>
      <c r="C104" s="11">
        <v>130500</v>
      </c>
    </row>
    <row r="105" spans="1:3" x14ac:dyDescent="0.3">
      <c r="A105" s="12" t="s">
        <v>197</v>
      </c>
      <c r="B105" s="13" t="s">
        <v>198</v>
      </c>
      <c r="C105" s="14">
        <v>70000</v>
      </c>
    </row>
    <row r="106" spans="1:3" x14ac:dyDescent="0.3">
      <c r="A106" s="12" t="s">
        <v>199</v>
      </c>
      <c r="B106" s="13" t="s">
        <v>200</v>
      </c>
      <c r="C106" s="14">
        <v>3500</v>
      </c>
    </row>
    <row r="107" spans="1:3" x14ac:dyDescent="0.3">
      <c r="A107" s="12" t="s">
        <v>201</v>
      </c>
      <c r="B107" s="13" t="s">
        <v>202</v>
      </c>
      <c r="C107" s="14">
        <v>35000</v>
      </c>
    </row>
    <row r="108" spans="1:3" x14ac:dyDescent="0.3">
      <c r="A108" s="9" t="s">
        <v>203</v>
      </c>
      <c r="B108" s="10" t="s">
        <v>204</v>
      </c>
      <c r="C108" s="11">
        <v>22000</v>
      </c>
    </row>
    <row r="109" spans="1:3" x14ac:dyDescent="0.3">
      <c r="A109" s="12" t="s">
        <v>205</v>
      </c>
      <c r="B109" s="13" t="s">
        <v>206</v>
      </c>
      <c r="C109" s="14">
        <v>20000</v>
      </c>
    </row>
    <row r="110" spans="1:3" x14ac:dyDescent="0.3">
      <c r="A110" s="12" t="s">
        <v>207</v>
      </c>
      <c r="B110" s="13" t="s">
        <v>204</v>
      </c>
      <c r="C110" s="14">
        <v>2000</v>
      </c>
    </row>
    <row r="111" spans="1:3" ht="28.8" x14ac:dyDescent="0.3">
      <c r="A111" s="9" t="s">
        <v>208</v>
      </c>
      <c r="B111" s="10" t="s">
        <v>209</v>
      </c>
      <c r="C111" s="11">
        <v>189000</v>
      </c>
    </row>
    <row r="112" spans="1:3" x14ac:dyDescent="0.3">
      <c r="A112" s="12" t="s">
        <v>210</v>
      </c>
      <c r="B112" s="13" t="s">
        <v>211</v>
      </c>
      <c r="C112" s="14">
        <v>70000</v>
      </c>
    </row>
    <row r="113" spans="1:3" ht="28.8" x14ac:dyDescent="0.3">
      <c r="A113" s="12" t="s">
        <v>212</v>
      </c>
      <c r="B113" s="13" t="s">
        <v>213</v>
      </c>
      <c r="C113" s="14">
        <v>0</v>
      </c>
    </row>
    <row r="114" spans="1:3" x14ac:dyDescent="0.3">
      <c r="A114" s="9" t="s">
        <v>214</v>
      </c>
      <c r="B114" s="10" t="s">
        <v>215</v>
      </c>
      <c r="C114" s="11">
        <v>119000</v>
      </c>
    </row>
    <row r="115" spans="1:3" ht="28.8" x14ac:dyDescent="0.3">
      <c r="A115" s="12" t="s">
        <v>216</v>
      </c>
      <c r="B115" s="13" t="s">
        <v>217</v>
      </c>
      <c r="C115" s="14">
        <v>3000</v>
      </c>
    </row>
    <row r="116" spans="1:3" ht="28.8" x14ac:dyDescent="0.3">
      <c r="A116" s="12" t="s">
        <v>218</v>
      </c>
      <c r="B116" s="13" t="s">
        <v>219</v>
      </c>
      <c r="C116" s="14">
        <v>14500</v>
      </c>
    </row>
    <row r="117" spans="1:3" ht="28.8" x14ac:dyDescent="0.3">
      <c r="A117" s="12" t="s">
        <v>220</v>
      </c>
      <c r="B117" s="13" t="s">
        <v>221</v>
      </c>
      <c r="C117" s="14">
        <v>2000</v>
      </c>
    </row>
    <row r="118" spans="1:3" x14ac:dyDescent="0.3">
      <c r="A118" s="12" t="s">
        <v>222</v>
      </c>
      <c r="B118" s="13" t="s">
        <v>223</v>
      </c>
      <c r="C118" s="14">
        <v>17000</v>
      </c>
    </row>
    <row r="119" spans="1:3" x14ac:dyDescent="0.3">
      <c r="A119" s="12" t="s">
        <v>224</v>
      </c>
      <c r="B119" s="13" t="s">
        <v>225</v>
      </c>
      <c r="C119" s="14">
        <v>10000</v>
      </c>
    </row>
    <row r="120" spans="1:3" x14ac:dyDescent="0.3">
      <c r="A120" s="12" t="s">
        <v>226</v>
      </c>
      <c r="B120" s="13" t="s">
        <v>227</v>
      </c>
      <c r="C120" s="14">
        <v>11000</v>
      </c>
    </row>
    <row r="121" spans="1:3" ht="28.8" x14ac:dyDescent="0.3">
      <c r="A121" s="12" t="s">
        <v>228</v>
      </c>
      <c r="B121" s="13" t="s">
        <v>229</v>
      </c>
      <c r="C121" s="14">
        <v>2000</v>
      </c>
    </row>
    <row r="122" spans="1:3" ht="28.8" x14ac:dyDescent="0.3">
      <c r="A122" s="12" t="s">
        <v>230</v>
      </c>
      <c r="B122" s="13" t="s">
        <v>231</v>
      </c>
      <c r="C122" s="14">
        <v>25000</v>
      </c>
    </row>
    <row r="123" spans="1:3" x14ac:dyDescent="0.3">
      <c r="A123" s="12" t="s">
        <v>232</v>
      </c>
      <c r="B123" s="13" t="s">
        <v>233</v>
      </c>
      <c r="C123" s="14">
        <v>5000</v>
      </c>
    </row>
    <row r="124" spans="1:3" ht="28.8" x14ac:dyDescent="0.3">
      <c r="A124" s="12" t="s">
        <v>234</v>
      </c>
      <c r="B124" s="13" t="s">
        <v>235</v>
      </c>
      <c r="C124" s="14">
        <v>0</v>
      </c>
    </row>
    <row r="125" spans="1:3" x14ac:dyDescent="0.3">
      <c r="A125" s="12" t="s">
        <v>236</v>
      </c>
      <c r="B125" s="13" t="s">
        <v>237</v>
      </c>
      <c r="C125" s="14">
        <v>22000</v>
      </c>
    </row>
    <row r="126" spans="1:3" ht="28.8" x14ac:dyDescent="0.3">
      <c r="A126" s="12" t="s">
        <v>238</v>
      </c>
      <c r="B126" s="13" t="s">
        <v>239</v>
      </c>
      <c r="C126" s="14">
        <v>500</v>
      </c>
    </row>
    <row r="127" spans="1:3" x14ac:dyDescent="0.3">
      <c r="A127" s="12" t="s">
        <v>240</v>
      </c>
      <c r="B127" s="13" t="s">
        <v>241</v>
      </c>
      <c r="C127" s="14">
        <v>0</v>
      </c>
    </row>
    <row r="128" spans="1:3" x14ac:dyDescent="0.3">
      <c r="A128" s="12" t="s">
        <v>242</v>
      </c>
      <c r="B128" s="13" t="s">
        <v>243</v>
      </c>
      <c r="C128" s="14">
        <v>7000</v>
      </c>
    </row>
    <row r="129" spans="1:4" ht="43.2" x14ac:dyDescent="0.3">
      <c r="A129" s="9" t="s">
        <v>244</v>
      </c>
      <c r="B129" s="10" t="s">
        <v>245</v>
      </c>
      <c r="C129" s="11">
        <v>62450</v>
      </c>
    </row>
    <row r="130" spans="1:4" ht="28.8" x14ac:dyDescent="0.3">
      <c r="A130" s="9" t="s">
        <v>246</v>
      </c>
      <c r="B130" s="10" t="s">
        <v>247</v>
      </c>
      <c r="C130" s="11">
        <v>62450</v>
      </c>
    </row>
    <row r="131" spans="1:4" ht="28.8" x14ac:dyDescent="0.3">
      <c r="A131" s="12" t="s">
        <v>248</v>
      </c>
      <c r="B131" s="13" t="s">
        <v>247</v>
      </c>
      <c r="C131" s="14">
        <v>37950</v>
      </c>
    </row>
    <row r="132" spans="1:4" ht="28.8" x14ac:dyDescent="0.3">
      <c r="A132" s="12" t="s">
        <v>249</v>
      </c>
      <c r="B132" s="13" t="s">
        <v>250</v>
      </c>
      <c r="C132" s="14">
        <v>12000</v>
      </c>
    </row>
    <row r="133" spans="1:4" x14ac:dyDescent="0.3">
      <c r="A133" s="12" t="s">
        <v>251</v>
      </c>
      <c r="B133" s="13" t="s">
        <v>252</v>
      </c>
      <c r="C133" s="14">
        <v>11000</v>
      </c>
    </row>
    <row r="134" spans="1:4" ht="28.8" x14ac:dyDescent="0.3">
      <c r="A134" s="12" t="s">
        <v>253</v>
      </c>
      <c r="B134" s="13" t="s">
        <v>254</v>
      </c>
      <c r="C134" s="14">
        <v>1500</v>
      </c>
    </row>
    <row r="135" spans="1:4" ht="15.6" x14ac:dyDescent="0.3">
      <c r="A135" s="19" t="s">
        <v>255</v>
      </c>
      <c r="B135" s="20" t="s">
        <v>256</v>
      </c>
      <c r="C135" s="21">
        <v>26710274</v>
      </c>
    </row>
    <row r="138" spans="1:4" ht="37.5" customHeight="1" x14ac:dyDescent="0.3">
      <c r="A138" s="47" t="s">
        <v>257</v>
      </c>
      <c r="B138" s="47"/>
      <c r="C138" s="47"/>
    </row>
    <row r="139" spans="1:4" x14ac:dyDescent="0.3">
      <c r="A139" s="22" t="s">
        <v>133</v>
      </c>
      <c r="B139" s="23" t="s">
        <v>134</v>
      </c>
      <c r="C139" s="24">
        <v>749611</v>
      </c>
      <c r="D139" s="2">
        <f>C139/C146</f>
        <v>2.6194155084405705E-2</v>
      </c>
    </row>
    <row r="140" spans="1:4" x14ac:dyDescent="0.3">
      <c r="A140" s="22" t="s">
        <v>169</v>
      </c>
      <c r="B140" s="23" t="s">
        <v>170</v>
      </c>
      <c r="C140" s="24">
        <v>251458</v>
      </c>
    </row>
    <row r="141" spans="1:4" x14ac:dyDescent="0.3">
      <c r="A141" s="22" t="s">
        <v>179</v>
      </c>
      <c r="B141" s="23" t="s">
        <v>180</v>
      </c>
      <c r="C141" s="24">
        <v>1157606.1000000001</v>
      </c>
      <c r="D141" s="2">
        <f>C141/C146</f>
        <v>4.045099886481663E-2</v>
      </c>
    </row>
    <row r="142" spans="1:4" ht="15.6" x14ac:dyDescent="0.3">
      <c r="A142" s="25"/>
      <c r="B142" s="26" t="s">
        <v>256</v>
      </c>
      <c r="C142" s="27">
        <f>SUM(C139:C141)</f>
        <v>2158675.1</v>
      </c>
    </row>
    <row r="143" spans="1:4" x14ac:dyDescent="0.3">
      <c r="A143" s="28"/>
      <c r="B143" s="28"/>
      <c r="C143" s="29"/>
    </row>
    <row r="144" spans="1:4" ht="17.399999999999999" x14ac:dyDescent="0.3">
      <c r="A144" s="30"/>
      <c r="B144" s="31" t="s">
        <v>258</v>
      </c>
      <c r="C144" s="32">
        <f>C140</f>
        <v>251458</v>
      </c>
    </row>
    <row r="145" spans="1:3" x14ac:dyDescent="0.3">
      <c r="A145" s="33"/>
      <c r="B145" s="34"/>
      <c r="C145" s="35"/>
    </row>
    <row r="146" spans="1:3" ht="17.399999999999999" x14ac:dyDescent="0.3">
      <c r="A146" s="36"/>
      <c r="B146" s="36" t="s">
        <v>259</v>
      </c>
      <c r="C146" s="37">
        <f>C135+C142-C144</f>
        <v>28617491.100000001</v>
      </c>
    </row>
    <row r="147" spans="1:3" x14ac:dyDescent="0.3">
      <c r="A147" s="28"/>
      <c r="B147" s="28"/>
      <c r="C147" s="29"/>
    </row>
    <row r="148" spans="1:3" ht="15.6" x14ac:dyDescent="0.3">
      <c r="A148" s="38"/>
      <c r="B148" s="39" t="s">
        <v>260</v>
      </c>
      <c r="C148" s="40">
        <f>'[1]IEŅ DOME'!H146</f>
        <v>2423520</v>
      </c>
    </row>
    <row r="150" spans="1:3" ht="17.399999999999999" x14ac:dyDescent="0.3">
      <c r="A150" s="41"/>
      <c r="B150" s="42" t="s">
        <v>261</v>
      </c>
      <c r="C150" s="43">
        <f>C151+C152</f>
        <v>3716419.28</v>
      </c>
    </row>
    <row r="151" spans="1:3" x14ac:dyDescent="0.3">
      <c r="A151" s="44" t="s">
        <v>262</v>
      </c>
      <c r="B151" t="s">
        <v>263</v>
      </c>
      <c r="C151" s="45">
        <f>'[1]IEŅ DOME'!H144</f>
        <v>3496376.42</v>
      </c>
    </row>
    <row r="152" spans="1:3" x14ac:dyDescent="0.3">
      <c r="B152" t="s">
        <v>264</v>
      </c>
      <c r="C152" s="45">
        <f>'[1]Aģentūras izdevumi'!C202</f>
        <v>220042.86</v>
      </c>
    </row>
  </sheetData>
  <mergeCells count="4">
    <mergeCell ref="A2:C2"/>
    <mergeCell ref="A3:C3"/>
    <mergeCell ref="A4:C4"/>
    <mergeCell ref="A138:C1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Remese</dc:creator>
  <cp:lastModifiedBy>Sanita Djadela</cp:lastModifiedBy>
  <dcterms:created xsi:type="dcterms:W3CDTF">2026-01-27T12:47:25Z</dcterms:created>
  <dcterms:modified xsi:type="dcterms:W3CDTF">2026-02-05T13:06:53Z</dcterms:modified>
</cp:coreProperties>
</file>