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05" yWindow="-105" windowWidth="23250" windowHeight="12450"/>
  </bookViews>
  <sheets>
    <sheet name="4-SAI" sheetId="1" r:id="rId1"/>
  </sheets>
  <definedNames>
    <definedName name="_xlnm.Print_Area" localSheetId="0">'4-SAI'!$B$1:$Q$74</definedName>
    <definedName name="_xlnm.Print_Titles" localSheetId="0">'4-SAI'!$3:$6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0" i="1" l="1"/>
  <c r="Q51" i="1"/>
  <c r="Q52" i="1"/>
  <c r="Q53" i="1"/>
  <c r="Q15" i="1"/>
  <c r="P54" i="1" l="1"/>
  <c r="F54" i="1"/>
  <c r="G54" i="1"/>
  <c r="H54" i="1"/>
  <c r="I54" i="1"/>
  <c r="J54" i="1"/>
  <c r="K54" i="1"/>
  <c r="L54" i="1"/>
  <c r="M54" i="1"/>
  <c r="N54" i="1"/>
  <c r="O54" i="1"/>
  <c r="Q57" i="1" l="1"/>
  <c r="F59" i="1"/>
  <c r="G59" i="1"/>
  <c r="H59" i="1"/>
  <c r="I59" i="1"/>
  <c r="J59" i="1"/>
  <c r="Q49" i="1" l="1"/>
  <c r="F63" i="1" l="1"/>
  <c r="F65" i="1" s="1"/>
  <c r="G63" i="1"/>
  <c r="G65" i="1" s="1"/>
  <c r="H63" i="1"/>
  <c r="H65" i="1" s="1"/>
  <c r="I63" i="1"/>
  <c r="I65" i="1" s="1"/>
  <c r="K59" i="1"/>
  <c r="L59" i="1"/>
  <c r="M59" i="1"/>
  <c r="N59" i="1"/>
  <c r="O59" i="1"/>
  <c r="P59" i="1"/>
  <c r="P63" i="1" s="1"/>
  <c r="J63" i="1"/>
  <c r="J65" i="1" s="1"/>
  <c r="Q58" i="1"/>
  <c r="Q59" i="1" s="1"/>
  <c r="Q18" i="1"/>
  <c r="Q19" i="1"/>
  <c r="Q20" i="1"/>
  <c r="Q21" i="1"/>
  <c r="Q22" i="1"/>
  <c r="Q23" i="1"/>
  <c r="Q24" i="1"/>
  <c r="Q25" i="1"/>
  <c r="Q26" i="1"/>
  <c r="Q27" i="1"/>
  <c r="Q13" i="1"/>
  <c r="Q14" i="1"/>
  <c r="Q16" i="1"/>
  <c r="Q17" i="1"/>
  <c r="Q12" i="1"/>
  <c r="Q10" i="1"/>
  <c r="Q11" i="1"/>
  <c r="Q9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L63" i="1" l="1"/>
  <c r="L65" i="1" s="1"/>
  <c r="O63" i="1"/>
  <c r="O65" i="1" s="1"/>
  <c r="K63" i="1"/>
  <c r="K65" i="1" s="1"/>
  <c r="N63" i="1"/>
  <c r="N65" i="1" s="1"/>
  <c r="M63" i="1"/>
  <c r="M65" i="1" s="1"/>
  <c r="Q54" i="1"/>
  <c r="Q63" i="1" s="1"/>
</calcChain>
</file>

<file path=xl/sharedStrings.xml><?xml version="1.0" encoding="utf-8"?>
<sst xmlns="http://schemas.openxmlformats.org/spreadsheetml/2006/main" count="219" uniqueCount="147">
  <si>
    <t>(euro)</t>
  </si>
  <si>
    <t>Aizdevējs</t>
  </si>
  <si>
    <t>Mērķis</t>
  </si>
  <si>
    <t>Līguma noslēgšanas datums</t>
  </si>
  <si>
    <t>turpmākajos gados</t>
  </si>
  <si>
    <t>Aizņēmumi</t>
  </si>
  <si>
    <t>03</t>
  </si>
  <si>
    <t>Valsts kase</t>
  </si>
  <si>
    <t>SIA "Rēzeknes slimnīca" pamatkapitāla palielināšanai ERAF projekta "Stacionārās veselības aprūpes infrastruktūras uzlabošana Rēzeknes slimnīcā, paaugstinot sniegto pakalpojumu kvalitāti un nodrošinot efektīvu izmaksu racionālo pielietojumu" īstenošanai</t>
  </si>
  <si>
    <t>28.07.2010</t>
  </si>
  <si>
    <t xml:space="preserve">ERAF projekta "Pirmsskolas izglītības iestāžu infrastruktūras attīstība Rēzeknes pilsētā" īstenošana </t>
  </si>
  <si>
    <t>01.10.2010</t>
  </si>
  <si>
    <t>09</t>
  </si>
  <si>
    <t xml:space="preserve">valsts nozīmes sportainfrastruktūras attīstības projekta "Olimpiskā centra Rēzekne" būvniecība" 2.kārtas "Daudzfunkcionālās sporta ēkas Stacijas ielā 30B, Rēzeknē, būvniecības darbu veikšana" īstenošanai </t>
  </si>
  <si>
    <t>22.09.2015</t>
  </si>
  <si>
    <t>Līdzfinansējuma nodrošināšanai ERAF projekta "Uzņēmējdarbību veicinošās infrastruktūras izveide rūpniecisko teritoriju atjaunošanai Rēzeknes pilsētas Ziemeļu rajona Rēzeknes speciālās ekonomiskās zonas teritorijā" īstenošanai.</t>
  </si>
  <si>
    <t>01.02.2018</t>
  </si>
  <si>
    <t>Līdzfinansējuma nodrošināšanai ERAF projekta "Degradēto teritoriju atjaunošana, izveidojot biroja telpu un ražošanai paredzēto publisko infrastruktūru" īstenošanai.</t>
  </si>
  <si>
    <t>ERAF projekta "Atbalsts komercdarbības attīstībai, atjaunojot industriālajām vajadzībām nepieciešamo publisko infrastruktūru, II kārta" īstenošanai.</t>
  </si>
  <si>
    <t>04.04.2018</t>
  </si>
  <si>
    <t>RAF projekta "Industriālo teritoriju tīklojuma izveide uzņēmējdarbības veicināšanai Rēzeknes pilsētas, Rēzeknes un Viļānu novados" īstenošanai.</t>
  </si>
  <si>
    <t>13.04.2018</t>
  </si>
  <si>
    <t>"Atbalsts komercdarbības attīstībai, atjaunojot industriālajām vajadzībām nepieciešamo publisko infrastruktūru, I kārta" īstenošanai</t>
  </si>
  <si>
    <t>11.07.2018</t>
  </si>
  <si>
    <t>RAF projekta "Rēzeknes pilsētas Valsts 1.ģimnāzijas ēkas Dzirnavu ielā 3a, Rēzeknē, energoefektivitātes uzlabošana" īstenošanai</t>
  </si>
  <si>
    <t>17.07.2019</t>
  </si>
  <si>
    <t>ERAF projekta "Nacionālās nozīmes izglītības centra attīstība Rēzeknes pilsētā, izveidojot un modernizējot vispārējās izglītības mācību vidi kvalitatīvai un mūsdienīgai izglītības apguvei"īstenošanai</t>
  </si>
  <si>
    <t>28.11.2019</t>
  </si>
  <si>
    <t>Latvijas - Krievijas pārrobežu sadarbības programmas projekta "Zaļās pilsētvides plānošana un pārvaldība ilgtspējīgai pilsētu attīstībai Latvijas- Krievijas robežpilsētās (Shaping cities)" investīciju daļas īstenošanai</t>
  </si>
  <si>
    <t>03.03.2020</t>
  </si>
  <si>
    <t>Latvijas -Krievijas pārrobežu sadarbības programmas projekta "Pievilcīga pilsētvide"investīciju daļas īstenošanai</t>
  </si>
  <si>
    <t>ERAF projekta "Atbalsts komercdarbības attīstībai, izveidojot Kovšu ezera parka darbībai nepieciešamo publisko infrastruktūru" īstenošanai</t>
  </si>
  <si>
    <t>05.03.2020</t>
  </si>
  <si>
    <t>RAF projekta "Industriālo teritoriju tīklojuma izveide uzņēmējdarbības veicināšanai Rēzeknes pilsētā, Rēzeknes un Viļānu novados" īstenošanai</t>
  </si>
  <si>
    <t>01.07.2020</t>
  </si>
  <si>
    <t>Projekta "Viļakas ielas posma no Rīgas ielas līdz pilsētas robežai rekonstrukcija " īstenošanai</t>
  </si>
  <si>
    <t>27.08.2020</t>
  </si>
  <si>
    <t>ERAF projekta "Pakalpojumu infrastruktūras attīstība deinstitucionalizācijas plānu īstenošanai Rēzeknes pilsētas pašvaldībā"īstenošanai</t>
  </si>
  <si>
    <t>06.10.2020</t>
  </si>
  <si>
    <t>Projekta "Kvalitatīvas transporta infrastruktūras nodrošināšana industriālajās zonās" īstenošanai</t>
  </si>
  <si>
    <t>03.12.2020</t>
  </si>
  <si>
    <t>24.02.2021</t>
  </si>
  <si>
    <t>ERAF projekta "Nacionālas nozīmes izglītības centra attīstība Rēzeknes pilsētā, izveidojot un modernizējot vispārējās vidējās izglītības mācību vidi kvalitatīvai un mūsdienīgai izglītības ieguvei" īstenošanai</t>
  </si>
  <si>
    <t>Investīciju projekta īstenošanai (saistību pārjaunojums)</t>
  </si>
  <si>
    <t>03.03.2021</t>
  </si>
  <si>
    <t>ERAF projekta "Rēzeknes rekreācijas centra izveide tūrisma attīstībai"īstenošanai</t>
  </si>
  <si>
    <t>04.03.2021</t>
  </si>
  <si>
    <t>Projekta 'Ēkas fasādes un jumta vienkāršotā atjaunošana Nikodema Rancāna ielā 51A, Rēzeknē" īstenošanai</t>
  </si>
  <si>
    <t>28.04.2021</t>
  </si>
  <si>
    <t>27.05.2021</t>
  </si>
  <si>
    <t>Latvijas-Krievijas pārrobežu sadarbības programmas projekta (Nr.LV-RU-021) "Zaļās pilsētvides" plānošana un pārvaldība ilgtspējīgai pilsētu attīstībai Latvijas - Krievijas robežpilsētās (Shaping cities)" investīciju daļas īstenošanai</t>
  </si>
  <si>
    <t>Prioritārā investīciju projekta "Rēzeknes kultūras un atpūtas parka Raiņa ielā 29A teritorijas attīstība" īstenošanai</t>
  </si>
  <si>
    <t>ERAF projekta (Nr.4.2.2.0/20/1/019) "Energoefektivitātes paaugstināšana un atjaunojamo enerģijas avotu izmantošana Rēzeknes pilsētas pašvaldības ēkā" īstenošanai</t>
  </si>
  <si>
    <t>29.07.2021</t>
  </si>
  <si>
    <t>Projekta "Stacijas ielas posma pārbūve no Atbrīvošanas alejas līdz Zemnieku ielai, Rēzeknē" īstenošanai</t>
  </si>
  <si>
    <t>05.10.2021</t>
  </si>
  <si>
    <t>ERAF projekta "Paklpojumu infrastruktūras attīstība deinstitucionalizācijas plānuīstenošanai Rēzeknes pilsētas pašvaldībā" īstenošanai</t>
  </si>
  <si>
    <t>29.04.2022</t>
  </si>
  <si>
    <t>Prioritārā investīciju projekta "Stacijas ielas posma pārbūve no Atbrīvošanas alejas līdz Zemnieku ielai, Rēzeknē</t>
  </si>
  <si>
    <t>Latvijas-Krievijas pārrobežu sadarbības programmas projekta "Zaļās pilsētvides plānošana un pārvaldība ilgtspējīgai pilsētu attīstībai Latvijas - Krievijas robežpilsētās (Shaping cities)" investīciju daļas īstenošanai</t>
  </si>
  <si>
    <t>30.05.2022</t>
  </si>
  <si>
    <t>Projekta "Rēzeknes valstspilsētas iela seguma atjaunošanas darbi" īstenošanai</t>
  </si>
  <si>
    <t>06.06.2022</t>
  </si>
  <si>
    <t>ERAF projekta (Nr.5.6.2.0/21/I/002) "Biznesa klastera attīstība Rēzeknes pilsētā un komercdarbības atbalsta infrastruktūras izveide" īstenošanai</t>
  </si>
  <si>
    <t>06.07.2022</t>
  </si>
  <si>
    <t>ERAF projekta (Nr.9.3.1.1/19/I/050) "Pakalpojumu infrastruktūras attīstība deinstitucionalizācijas plānu īstenošanai Rēzeknes valstspilsētas pašvaldībā" īstenošanai</t>
  </si>
  <si>
    <t>Projekta "Blaumaņa ielas pārbūve Rēzeknē" investīciju īstenošanai</t>
  </si>
  <si>
    <t>03.11.2022</t>
  </si>
  <si>
    <t>01</t>
  </si>
  <si>
    <t>12.07.2024</t>
  </si>
  <si>
    <t>KOPĀ:</t>
  </si>
  <si>
    <t>x</t>
  </si>
  <si>
    <t>Galvojumi</t>
  </si>
  <si>
    <t>Finanšu ministrija</t>
  </si>
  <si>
    <t>15.09.2021</t>
  </si>
  <si>
    <t>23.02.2023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</si>
  <si>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</si>
  <si>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</si>
  <si>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</si>
  <si>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</si>
  <si>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Industriālās zonas infrastruktūras pielāgošana jaunu uzņēmumu izvietošanai un uzņēmējdarbības attīstības veicināšanai </t>
  </si>
  <si>
    <t>plānots 2026.g.</t>
  </si>
  <si>
    <t xml:space="preserve">Rēzeknes pamatskolas-attīstības centra infrastruktūras un mācību vides pilnveide kvalitatīvas un mūsdienīgas izglītības īstenošanai F.Vārslavana 5, Rēzeknē </t>
  </si>
  <si>
    <t>02</t>
  </si>
  <si>
    <t>04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</si>
  <si>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</si>
  <si>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</si>
  <si>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</si>
  <si>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</si>
  <si>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</si>
  <si>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</si>
  <si>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</si>
  <si>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</si>
  <si>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</si>
  <si>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</si>
  <si>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</si>
  <si>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</si>
  <si>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</si>
  <si>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</si>
  <si>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</si>
  <si>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</si>
  <si>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</si>
  <si>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</si>
  <si>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</si>
  <si>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</si>
  <si>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</si>
  <si>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</si>
  <si>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</si>
  <si>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</si>
  <si>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</si>
  <si>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</si>
  <si>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</si>
  <si>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</si>
  <si>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</si>
  <si>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</si>
  <si>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</si>
  <si>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</si>
  <si>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</si>
  <si>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</si>
  <si>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</si>
  <si>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</si>
  <si>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</si>
  <si>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44</t>
  </si>
  <si>
    <t>46</t>
  </si>
  <si>
    <t>Nr.p.k.</t>
  </si>
  <si>
    <t>1</t>
  </si>
  <si>
    <t>2</t>
  </si>
  <si>
    <t>3</t>
  </si>
  <si>
    <t>4</t>
  </si>
  <si>
    <t>pavisam kopā</t>
  </si>
  <si>
    <t>47</t>
  </si>
  <si>
    <t xml:space="preserve">Kultūras nama ēkas pārbūve Brāļu Skrindu ielā 3, Rēzeknē </t>
  </si>
  <si>
    <t>Rēzeknes valstspilsētas pašvaldības prognozētais saistību apmērs</t>
  </si>
  <si>
    <t>Zaļās infrastruktūras attīstība gaisa kvalitātes uzlabošanai Rēzeknes pilsētā (projekta Nr.2.2.3.5/2/25/I/001)</t>
  </si>
  <si>
    <r>
      <t xml:space="preserve">Rēzeknes valstspilsētas pašvaldības domes priekšsēdētājs </t>
    </r>
    <r>
      <rPr>
        <i/>
        <sz val="12"/>
        <color rgb="FF000000"/>
        <rFont val="Times New Roman"/>
        <family val="1"/>
        <charset val="186"/>
      </rPr>
      <t>A. Bartaševičs</t>
    </r>
  </si>
  <si>
    <t>1. pielikums paskaidrojuma rakstam Rēzeknes valstspilsētas pašvaldības 2026. gada budžetam</t>
  </si>
  <si>
    <t>ERAF projekta "Ceļa savienojošā posma izbūve no Maskavas ielas līdz dzelzceļam, industriālo teritoriju pieejamībai" īstenošanai</t>
  </si>
  <si>
    <t>ERAF projekta "Kultūrtūrisma produktu klāsta pilnveidošana tūrisma uzņēmējdarbības veicināšanai pilsētas vēsturiskajā centrā" īstenošanai</t>
  </si>
  <si>
    <t>EKII projekta "Siltumnīcefekta gāzu emisiju samazināšana ar viedajām apgaismojuma tehnoloģijām Rēzeknes pilsētā" īstenošanai</t>
  </si>
  <si>
    <t>ERAF projekta "Rēzeknes rekreācijas centra izveide tūrisma attīstībai" īstenošanai.</t>
  </si>
  <si>
    <t>Latvijas–Krievijas pārrobežu sadarbības programmas projekta (Nr.LV-RU-017) "Pievilcīga pilsētvide"" investīciju daļas īstenošanai</t>
  </si>
  <si>
    <t>RAF projekta "Biznesa klastera attīstība Rēzeknes pilsētā un komercdarbības atbalsta infrastruktūras izveide" īstenošanai</t>
  </si>
  <si>
    <t>Finanšu situācijas stabilizēšanai - 2023.gada kavēto maksājumu izpildei atbilstoši MK 2024.gada 25.jūnija sēdes protokolā apstiprinātā informatīvā ziņojuma pielikumā norādītajiem (tikai šī līgum a2.pielikumā norādītajiem) kreditoriem. FS-2/2024</t>
  </si>
  <si>
    <t>Finanšu s ituācijas stabilizēšanai- 2023.gada kavēto maksājumu izpildei atbilstoši MK 2024.gada 25.jūnija sēdes protokolā apstiprinātā informatīvā ziņojuma pielikumā norādītajiem (tikai šī līgum a2.pielikumā norādītajiem) kreditoriem. FS-1/2024</t>
  </si>
  <si>
    <t>Projekta "Sadzīves atkritumu apsaimniekošana Austrumlatgales reģionā" realizācijai</t>
  </si>
  <si>
    <t>KF projekta Nr.4.3.1.0/22/A/063 "Rēzeknes pilsētas Centra rajona katlu mājas efektivitātes paaugstināšana, aizvietojot fosilā kurināmā siltumavotu ar atjaunojamos energoresursus izmantojošu siltumavotu" īstenošanai</t>
  </si>
  <si>
    <t>Sagatavoja V. Vekšina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</si>
</sst>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rgb="FF000000"/>
      <name val="Arial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sz val="8"/>
      <name val="Arial"/>
      <family val="2"/>
      <charset val="186"/>
    </font>
    <font>
      <sz val="11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1">
    <xf numFmtId="0" fontId="0" fillId="0" borderId="0"/>
  </cellStyleXfs>
  <cellXfs count="83"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>
      <alignment horizontal="centerContinuous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vertical="center"/>
      <protection locked="0"/>
    </xf>
    <xf numFmtId="0" fontId="1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 applyProtection="1">
      <alignment horizontal="right" vertical="center" wrapText="1"/>
      <protection locked="0"/>
    </xf>
    <xf numFmtId="0" fontId="1" fillId="2" borderId="0" xfId="0" applyFont="1" applyFill="1" applyAlignment="1">
      <alignment horizontal="right" wrapText="1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Font="1" applyFill="1" applyAlignment="1">
      <alignment horizontal="right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/>
      <protection locked="0"/>
    </xf>
    <xf numFmtId="3" fontId="6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8" fillId="2" borderId="0" xfId="0" applyNumberFormat="1" applyFont="1" applyFill="1" applyAlignment="1">
      <alignment horizontal="left" wrapText="1"/>
    </xf>
    <xf numFmtId="49" fontId="6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1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horizontal="left" wrapText="1"/>
      <protection locked="0"/>
    </xf>
    <xf numFmtId="49" fontId="6" fillId="2" borderId="0" xfId="0" applyNumberFormat="1" applyFont="1" applyFill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horizontal="center" vertical="center" wrapText="1"/>
      <protection locked="0"/>
    </xf>
    <xf numFmtId="49" fontId="3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vertical="center" wrapText="1"/>
      <protection locked="0"/>
    </xf>
    <xf numFmtId="49" fontId="0" fillId="2" borderId="5" xfId="0" applyNumberFormat="1" applyFill="1" applyBorder="1" applyAlignment="1">
      <alignment vertical="center" wrapText="1"/>
    </xf>
    <xf numFmtId="49" fontId="0" fillId="2" borderId="6" xfId="0" applyNumberFormat="1" applyFill="1" applyBorder="1" applyAlignment="1">
      <alignment vertical="center" wrapText="1"/>
    </xf>
    <xf numFmtId="49" fontId="3" fillId="2" borderId="0" xfId="0" applyNumberFormat="1" applyFont="1" applyFill="1" applyAlignment="1" applyProtection="1">
      <alignment vertical="center" wrapText="1"/>
      <protection locked="0"/>
    </xf>
    <xf numFmtId="49" fontId="7" fillId="2" borderId="0" xfId="0" applyNumberFormat="1" applyFont="1" applyFill="1" applyAlignment="1">
      <alignment vertical="center" wrapText="1"/>
    </xf>
    <xf numFmtId="49" fontId="1" fillId="2" borderId="0" xfId="0" applyNumberFormat="1" applyFont="1" applyFill="1" applyProtection="1">
      <protection locked="0"/>
    </xf>
    <xf numFmtId="49" fontId="4" fillId="2" borderId="0" xfId="0" applyNumberFormat="1" applyFont="1" applyFill="1" applyProtection="1">
      <protection locked="0"/>
    </xf>
    <xf numFmtId="49" fontId="3" fillId="2" borderId="0" xfId="0" applyNumberFormat="1" applyFont="1" applyFill="1"/>
    <xf numFmtId="49" fontId="1" fillId="2" borderId="0" xfId="0" applyNumberFormat="1" applyFont="1" applyFill="1"/>
    <xf numFmtId="0" fontId="3" fillId="2" borderId="8" xfId="0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right" wrapText="1"/>
    </xf>
    <xf numFmtId="3" fontId="6" fillId="3" borderId="9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right" vertical="center" wrapText="1"/>
    </xf>
    <xf numFmtId="0" fontId="3" fillId="2" borderId="8" xfId="0" applyFont="1" applyFill="1" applyBorder="1" applyAlignment="1" applyProtection="1">
      <alignment vertical="center"/>
      <protection locked="0"/>
    </xf>
    <xf numFmtId="49" fontId="6" fillId="2" borderId="8" xfId="0" applyNumberFormat="1" applyFont="1" applyFill="1" applyBorder="1" applyAlignment="1">
      <alignment wrapText="1"/>
    </xf>
    <xf numFmtId="0" fontId="7" fillId="2" borderId="0" xfId="0" applyFont="1" applyFill="1" applyAlignment="1" applyProtection="1">
      <alignment horizontal="right" vertical="top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0" fillId="0" borderId="0" xfId="0"/>
    <xf numFmtId="0" fontId="11" fillId="0" borderId="0" xfId="0" applyFont="1"/>
    <xf numFmtId="0" fontId="5" fillId="0" borderId="0" xfId="0" applyFont="1"/>
    <xf numFmtId="3" fontId="12" fillId="2" borderId="1" xfId="0" applyNumberFormat="1" applyFont="1" applyFill="1" applyBorder="1" applyAlignment="1" applyProtection="1">
      <alignment horizontal="right" vertical="center"/>
      <protection locked="0"/>
    </xf>
    <xf numFmtId="3" fontId="13" fillId="2" borderId="1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right"/>
      <protection locked="0"/>
    </xf>
    <xf numFmtId="0" fontId="5" fillId="2" borderId="6" xfId="0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center"/>
      <protection locked="0"/>
    </xf>
    <xf numFmtId="0" fontId="9" fillId="2" borderId="6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49" fontId="3" fillId="2" borderId="10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5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6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I73"/>
  <sheetViews>
    <sheetView showGridLines="0" tabSelected="1" zoomScale="80" zoomScaleNormal="80" workbookViewId="0">
      <selection activeCell="AN1" sqref="AN1"/>
    </sheetView>
  </sheetViews>
  <sheetFormatPr defaultColWidth="9.140625" defaultRowHeight="15.75" customHeight="1" x14ac:dyDescent="0.25"/>
  <cols>
    <col min="1" max="1" width="9.140625" style="16"/>
    <col min="2" max="2" width="11.140625" style="3" customWidth="1"/>
    <col min="3" max="3" width="14.7109375" style="1" customWidth="1"/>
    <col min="4" max="4" width="25" style="1" customWidth="1"/>
    <col min="5" max="5" width="12.28515625" style="1" customWidth="1"/>
    <col min="6" max="17" width="13.28515625" style="3" customWidth="1"/>
    <col min="18" max="21" width="0" style="3" hidden="1" customWidth="1"/>
    <col min="22" max="22" width="0" style="1" hidden="1" customWidth="1"/>
    <col min="23" max="38" width="0" style="3" hidden="1" customWidth="1"/>
  </cols>
  <sheetData>
    <row r="1" spans="1:113" ht="15.75" customHeight="1" x14ac:dyDescent="0.25">
      <c r="B1" s="67" t="s">
        <v>132</v>
      </c>
      <c r="C1" s="67"/>
      <c r="D1" s="67"/>
      <c r="E1" s="67"/>
      <c r="F1" s="68" t="s">
        <v>135</v>
      </c>
      <c r="G1" s="68"/>
      <c r="H1" s="68"/>
      <c r="I1" s="68"/>
      <c r="J1" s="68"/>
      <c r="K1" s="68"/>
      <c r="L1" s="68"/>
      <c r="M1" s="68"/>
      <c r="N1" s="68"/>
      <c r="O1" s="68"/>
      <c r="P1" s="68"/>
      <c r="Q1" s="69"/>
    </row>
    <row r="2" spans="1:113" ht="18.75" customHeight="1" x14ac:dyDescent="0.3">
      <c r="B2" s="67"/>
      <c r="C2" s="67"/>
      <c r="D2" s="67"/>
      <c r="E2" s="67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1"/>
    </row>
    <row r="3" spans="1:113" ht="15.75" customHeight="1" x14ac:dyDescent="0.25">
      <c r="Q3" s="59" t="s">
        <v>0</v>
      </c>
      <c r="Z3"/>
    </row>
    <row r="4" spans="1:113" ht="15.75" customHeight="1" x14ac:dyDescent="0.25">
      <c r="B4" s="75" t="s">
        <v>124</v>
      </c>
      <c r="C4" s="75" t="s">
        <v>1</v>
      </c>
      <c r="D4" s="77" t="s">
        <v>2</v>
      </c>
      <c r="E4" s="75" t="s">
        <v>3</v>
      </c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Z4"/>
      <c r="AA4"/>
    </row>
    <row r="5" spans="1:113" s="7" customFormat="1" ht="45.75" customHeight="1" x14ac:dyDescent="0.25">
      <c r="A5" s="17"/>
      <c r="B5" s="75"/>
      <c r="C5" s="75"/>
      <c r="D5" s="78"/>
      <c r="E5" s="75"/>
      <c r="F5" s="13">
        <v>2026</v>
      </c>
      <c r="G5" s="13">
        <v>2027</v>
      </c>
      <c r="H5" s="13">
        <v>2028</v>
      </c>
      <c r="I5" s="13">
        <v>2029</v>
      </c>
      <c r="J5" s="13">
        <v>2030</v>
      </c>
      <c r="K5" s="13">
        <v>2031</v>
      </c>
      <c r="L5" s="13">
        <v>2032</v>
      </c>
      <c r="M5" s="13">
        <v>2033</v>
      </c>
      <c r="N5" s="13">
        <v>2034</v>
      </c>
      <c r="O5" s="13">
        <v>2035</v>
      </c>
      <c r="P5" s="13" t="s">
        <v>4</v>
      </c>
      <c r="Q5" s="14" t="s">
        <v>129</v>
      </c>
      <c r="R5" s="4"/>
      <c r="S5" s="4"/>
      <c r="T5" s="4"/>
      <c r="U5" s="4"/>
      <c r="V5" s="5"/>
      <c r="W5" s="4"/>
      <c r="X5" s="4"/>
      <c r="Y5"/>
      <c r="Z5"/>
      <c r="AA5"/>
      <c r="AB5"/>
      <c r="AC5"/>
    </row>
    <row r="6" spans="1:113" s="10" customFormat="1" ht="12" customHeight="1" x14ac:dyDescent="0.2">
      <c r="A6" s="18"/>
      <c r="B6" s="33" t="s">
        <v>125</v>
      </c>
      <c r="C6" s="33" t="s">
        <v>126</v>
      </c>
      <c r="D6" s="33" t="s">
        <v>127</v>
      </c>
      <c r="E6" s="33" t="s">
        <v>128</v>
      </c>
      <c r="F6" s="8">
        <v>7</v>
      </c>
      <c r="G6" s="8">
        <v>8</v>
      </c>
      <c r="H6" s="8">
        <v>9</v>
      </c>
      <c r="I6" s="8">
        <v>10</v>
      </c>
      <c r="J6" s="8">
        <v>11</v>
      </c>
      <c r="K6" s="8">
        <v>12</v>
      </c>
      <c r="L6" s="8">
        <v>13</v>
      </c>
      <c r="M6" s="8">
        <v>14</v>
      </c>
      <c r="N6" s="8">
        <v>15</v>
      </c>
      <c r="O6" s="8">
        <v>16</v>
      </c>
      <c r="P6" s="8">
        <v>17</v>
      </c>
      <c r="Q6" s="8">
        <v>18</v>
      </c>
      <c r="R6" s="9"/>
      <c r="S6" s="9"/>
      <c r="T6" s="9"/>
      <c r="U6" s="9"/>
      <c r="V6" s="9"/>
      <c r="W6" s="9"/>
      <c r="X6" s="9"/>
      <c r="Y6"/>
      <c r="Z6"/>
      <c r="AA6"/>
      <c r="AB6"/>
      <c r="AC6"/>
    </row>
    <row r="7" spans="1:113" s="10" customFormat="1" ht="11.25" customHeight="1" x14ac:dyDescent="0.2">
      <c r="A7" s="18"/>
      <c r="B7" s="34"/>
      <c r="C7" s="34"/>
      <c r="D7" s="34"/>
      <c r="E7" s="34"/>
      <c r="R7" s="9"/>
      <c r="S7" s="9"/>
      <c r="T7" s="9"/>
      <c r="U7" s="9"/>
      <c r="V7" s="9"/>
      <c r="W7" s="9"/>
      <c r="X7" s="9"/>
      <c r="Y7"/>
      <c r="Z7"/>
      <c r="AA7"/>
      <c r="AB7"/>
      <c r="AC7"/>
    </row>
    <row r="8" spans="1:113" s="10" customFormat="1" ht="15.75" customHeight="1" x14ac:dyDescent="0.2">
      <c r="A8" s="18"/>
      <c r="B8" s="34"/>
      <c r="C8" s="58" t="s">
        <v>5</v>
      </c>
      <c r="D8" s="35"/>
      <c r="E8" s="3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/>
      <c r="Z8"/>
      <c r="AA8"/>
      <c r="AB8"/>
      <c r="AC8"/>
    </row>
    <row r="9" spans="1:113" s="10" customFormat="1" ht="140.25" x14ac:dyDescent="0.2">
      <c r="A9" s="18"/>
      <c r="B9" s="26" t="s">
        <v>68</v>
      </c>
      <c r="C9" s="27" t="s">
        <v>7</v>
      </c>
      <c r="D9" s="27" t="s">
        <v>8</v>
      </c>
      <c r="E9" s="26" t="s">
        <v>9</v>
      </c>
      <c r="F9" s="65">
        <v>3775</v>
      </c>
      <c r="G9" s="65">
        <v>3703</v>
      </c>
      <c r="H9" s="65">
        <v>3629</v>
      </c>
      <c r="I9" s="65">
        <v>3553</v>
      </c>
      <c r="J9" s="65">
        <v>3478</v>
      </c>
      <c r="K9" s="65">
        <v>3403</v>
      </c>
      <c r="L9" s="28">
        <v>3436</v>
      </c>
      <c r="M9" s="28">
        <v>3330</v>
      </c>
      <c r="N9" s="28">
        <v>3226</v>
      </c>
      <c r="O9" s="28">
        <v>2072</v>
      </c>
      <c r="P9" s="28">
        <v>0</v>
      </c>
      <c r="Q9" s="19">
        <f t="shared" ref="Q9:Q54" si="0">SUM(F9:P9)</f>
        <v>33605</v>
      </c>
      <c r="R9" s="9"/>
      <c r="S9" s="9"/>
      <c r="T9" s="9"/>
      <c r="U9" s="9"/>
      <c r="V9" s="9"/>
      <c r="W9" s="9"/>
      <c r="X9" s="9"/>
      <c r="Y9"/>
      <c r="Z9"/>
      <c r="AA9"/>
      <c r="AB9"/>
      <c r="AC9"/>
    </row>
    <row r="10" spans="1:113" ht="51" x14ac:dyDescent="0.25">
      <c r="A10" s="18"/>
      <c r="B10" s="26" t="s">
        <v>83</v>
      </c>
      <c r="C10" s="27" t="s">
        <v>7</v>
      </c>
      <c r="D10" s="27" t="s">
        <v>10</v>
      </c>
      <c r="E10" s="26" t="s">
        <v>11</v>
      </c>
      <c r="F10" s="65">
        <v>12608</v>
      </c>
      <c r="G10" s="65">
        <v>12346</v>
      </c>
      <c r="H10" s="65">
        <v>12101</v>
      </c>
      <c r="I10" s="65">
        <v>11846</v>
      </c>
      <c r="J10" s="65">
        <v>11596</v>
      </c>
      <c r="K10" s="65">
        <v>11347</v>
      </c>
      <c r="L10" s="28">
        <v>11459</v>
      </c>
      <c r="M10" s="28">
        <v>11105</v>
      </c>
      <c r="N10" s="28">
        <v>10756</v>
      </c>
      <c r="O10" s="28">
        <v>7020</v>
      </c>
      <c r="P10" s="28">
        <v>0</v>
      </c>
      <c r="Q10" s="19">
        <f t="shared" si="0"/>
        <v>112184</v>
      </c>
      <c r="R10" s="9"/>
      <c r="S10" s="9"/>
      <c r="T10" s="9"/>
      <c r="U10" s="9"/>
      <c r="V10" s="9"/>
      <c r="W10" s="9"/>
      <c r="X10" s="9"/>
      <c r="Y10"/>
      <c r="Z10"/>
      <c r="AA10"/>
      <c r="AB10"/>
      <c r="AC10"/>
      <c r="DI10" s="10"/>
    </row>
    <row r="11" spans="1:113" ht="102" x14ac:dyDescent="0.25">
      <c r="A11" s="18"/>
      <c r="B11" s="26" t="s">
        <v>6</v>
      </c>
      <c r="C11" s="27" t="s">
        <v>7</v>
      </c>
      <c r="D11" s="27" t="s">
        <v>13</v>
      </c>
      <c r="E11" s="26" t="s">
        <v>14</v>
      </c>
      <c r="F11" s="65">
        <v>126363</v>
      </c>
      <c r="G11" s="65">
        <v>124526</v>
      </c>
      <c r="H11" s="65">
        <v>121833</v>
      </c>
      <c r="I11" s="65">
        <v>118954</v>
      </c>
      <c r="J11" s="65">
        <v>116171</v>
      </c>
      <c r="K11" s="65">
        <v>113393</v>
      </c>
      <c r="L11" s="28">
        <v>114548</v>
      </c>
      <c r="M11" s="28">
        <v>111231</v>
      </c>
      <c r="N11" s="28">
        <v>107998</v>
      </c>
      <c r="O11" s="28">
        <v>104768</v>
      </c>
      <c r="P11" s="28">
        <v>435212</v>
      </c>
      <c r="Q11" s="19">
        <f t="shared" si="0"/>
        <v>1594997</v>
      </c>
      <c r="R11" s="9"/>
      <c r="S11" s="9"/>
      <c r="T11" s="9"/>
      <c r="U11" s="9"/>
      <c r="V11" s="9"/>
      <c r="W11" s="9"/>
      <c r="X11" s="9"/>
      <c r="Y11"/>
      <c r="Z11"/>
      <c r="AA11"/>
      <c r="AB11"/>
      <c r="AC11"/>
      <c r="DI11" s="10"/>
    </row>
    <row r="12" spans="1:113" ht="114.75" x14ac:dyDescent="0.25">
      <c r="A12" s="18"/>
      <c r="B12" s="26" t="s">
        <v>84</v>
      </c>
      <c r="C12" s="27" t="s">
        <v>7</v>
      </c>
      <c r="D12" s="27" t="s">
        <v>15</v>
      </c>
      <c r="E12" s="26" t="s">
        <v>16</v>
      </c>
      <c r="F12" s="65">
        <v>119727</v>
      </c>
      <c r="G12" s="65">
        <v>115575</v>
      </c>
      <c r="H12" s="65">
        <v>113225</v>
      </c>
      <c r="I12" s="65">
        <v>110677</v>
      </c>
      <c r="J12" s="65">
        <v>108231</v>
      </c>
      <c r="K12" s="65">
        <v>105789</v>
      </c>
      <c r="L12" s="28">
        <v>107809</v>
      </c>
      <c r="M12" s="28">
        <v>104874</v>
      </c>
      <c r="N12" s="28">
        <v>102032</v>
      </c>
      <c r="O12" s="28">
        <v>99192</v>
      </c>
      <c r="P12" s="28">
        <v>607837</v>
      </c>
      <c r="Q12" s="19">
        <f t="shared" si="0"/>
        <v>1694968</v>
      </c>
      <c r="R12" s="9"/>
      <c r="S12" s="9"/>
      <c r="T12" s="9"/>
      <c r="U12" s="9"/>
      <c r="V12" s="9"/>
      <c r="W12" s="9"/>
      <c r="X12" s="9"/>
      <c r="Y12"/>
      <c r="Z12"/>
      <c r="AA12"/>
      <c r="AB12"/>
      <c r="AC12"/>
      <c r="DI12" s="10"/>
    </row>
    <row r="13" spans="1:113" ht="89.25" x14ac:dyDescent="0.25">
      <c r="A13" s="18"/>
      <c r="B13" s="26" t="s">
        <v>85</v>
      </c>
      <c r="C13" s="27" t="s">
        <v>7</v>
      </c>
      <c r="D13" s="27" t="s">
        <v>17</v>
      </c>
      <c r="E13" s="26" t="s">
        <v>16</v>
      </c>
      <c r="F13" s="65">
        <v>56618</v>
      </c>
      <c r="G13" s="65">
        <v>54656</v>
      </c>
      <c r="H13" s="65">
        <v>53543</v>
      </c>
      <c r="I13" s="65">
        <v>52338</v>
      </c>
      <c r="J13" s="65">
        <v>51182</v>
      </c>
      <c r="K13" s="65">
        <v>50027</v>
      </c>
      <c r="L13" s="28">
        <v>50982</v>
      </c>
      <c r="M13" s="28">
        <v>49594</v>
      </c>
      <c r="N13" s="28">
        <v>48250</v>
      </c>
      <c r="O13" s="28">
        <v>46908</v>
      </c>
      <c r="P13" s="28">
        <v>287452</v>
      </c>
      <c r="Q13" s="19">
        <f t="shared" si="0"/>
        <v>801550</v>
      </c>
      <c r="R13" s="9"/>
      <c r="S13" s="9"/>
      <c r="T13" s="9"/>
      <c r="U13" s="9"/>
      <c r="V13" s="9"/>
      <c r="W13" s="9"/>
      <c r="X13" s="9"/>
      <c r="Y13"/>
      <c r="Z13"/>
      <c r="AA13"/>
      <c r="AB13"/>
      <c r="AC13"/>
      <c r="DI13" s="10"/>
    </row>
    <row r="14" spans="1:113" ht="76.5" x14ac:dyDescent="0.25">
      <c r="A14" s="18"/>
      <c r="B14" s="26" t="s">
        <v>86</v>
      </c>
      <c r="C14" s="27" t="s">
        <v>7</v>
      </c>
      <c r="D14" s="27" t="s">
        <v>18</v>
      </c>
      <c r="E14" s="26" t="s">
        <v>19</v>
      </c>
      <c r="F14" s="65">
        <v>6879</v>
      </c>
      <c r="G14" s="65">
        <v>6721</v>
      </c>
      <c r="H14" s="65">
        <v>6584</v>
      </c>
      <c r="I14" s="65">
        <v>6436</v>
      </c>
      <c r="J14" s="65">
        <v>6293</v>
      </c>
      <c r="K14" s="65">
        <v>6151</v>
      </c>
      <c r="L14" s="28">
        <v>6269</v>
      </c>
      <c r="M14" s="28">
        <v>6098</v>
      </c>
      <c r="N14" s="28">
        <v>5933</v>
      </c>
      <c r="O14" s="28">
        <v>5768</v>
      </c>
      <c r="P14" s="28">
        <v>35332</v>
      </c>
      <c r="Q14" s="19">
        <f t="shared" si="0"/>
        <v>98464</v>
      </c>
      <c r="R14" s="9"/>
      <c r="S14" s="9"/>
      <c r="T14" s="9"/>
      <c r="U14" s="9"/>
      <c r="V14" s="9"/>
      <c r="W14" s="9"/>
      <c r="X14" s="9"/>
      <c r="Y14"/>
      <c r="Z14"/>
      <c r="AA14"/>
      <c r="AB14"/>
      <c r="AC14"/>
      <c r="DI14" s="10"/>
    </row>
    <row r="15" spans="1:113" ht="76.5" x14ac:dyDescent="0.25">
      <c r="A15" s="18"/>
      <c r="B15" s="26" t="s">
        <v>87</v>
      </c>
      <c r="C15" s="27" t="s">
        <v>7</v>
      </c>
      <c r="D15" s="27" t="s">
        <v>20</v>
      </c>
      <c r="E15" s="26" t="s">
        <v>21</v>
      </c>
      <c r="F15" s="65">
        <v>31274</v>
      </c>
      <c r="G15" s="65">
        <v>30657</v>
      </c>
      <c r="H15" s="65">
        <v>30033</v>
      </c>
      <c r="I15" s="65">
        <v>29358</v>
      </c>
      <c r="J15" s="65">
        <v>28709</v>
      </c>
      <c r="K15" s="65">
        <v>28061</v>
      </c>
      <c r="L15" s="28">
        <v>28597</v>
      </c>
      <c r="M15" s="28">
        <v>27818</v>
      </c>
      <c r="N15" s="28">
        <v>27064</v>
      </c>
      <c r="O15" s="28">
        <v>26311</v>
      </c>
      <c r="P15" s="28">
        <v>161236</v>
      </c>
      <c r="Q15" s="19">
        <f t="shared" si="0"/>
        <v>449118</v>
      </c>
      <c r="R15" s="9"/>
      <c r="S15" s="9"/>
      <c r="T15" s="9"/>
      <c r="U15" s="9"/>
      <c r="V15" s="9"/>
      <c r="W15" s="9"/>
      <c r="X15" s="9"/>
      <c r="Y15"/>
      <c r="Z15"/>
      <c r="AA15"/>
      <c r="AB15"/>
      <c r="AC15"/>
      <c r="DI15" s="10"/>
    </row>
    <row r="16" spans="1:113" ht="76.5" x14ac:dyDescent="0.25">
      <c r="A16" s="18"/>
      <c r="B16" s="26" t="s">
        <v>88</v>
      </c>
      <c r="C16" s="27" t="s">
        <v>7</v>
      </c>
      <c r="D16" s="27" t="s">
        <v>22</v>
      </c>
      <c r="E16" s="26" t="s">
        <v>23</v>
      </c>
      <c r="F16" s="65">
        <v>5101</v>
      </c>
      <c r="G16" s="65">
        <v>5061</v>
      </c>
      <c r="H16" s="65">
        <v>4958</v>
      </c>
      <c r="I16" s="65">
        <v>4847</v>
      </c>
      <c r="J16" s="65">
        <v>4741</v>
      </c>
      <c r="K16" s="65">
        <v>4634</v>
      </c>
      <c r="L16" s="28">
        <v>4726</v>
      </c>
      <c r="M16" s="28">
        <v>4598</v>
      </c>
      <c r="N16" s="28">
        <v>4475</v>
      </c>
      <c r="O16" s="28">
        <v>4351</v>
      </c>
      <c r="P16" s="28">
        <v>27470</v>
      </c>
      <c r="Q16" s="19">
        <f t="shared" si="0"/>
        <v>74962</v>
      </c>
      <c r="R16" s="9"/>
      <c r="S16" s="9"/>
      <c r="T16" s="9"/>
      <c r="U16" s="9"/>
      <c r="V16" s="9"/>
      <c r="W16" s="9"/>
      <c r="X16" s="9"/>
      <c r="Y16"/>
      <c r="Z16"/>
      <c r="AA16"/>
      <c r="AB16"/>
      <c r="AC16"/>
      <c r="DI16" s="10"/>
    </row>
    <row r="17" spans="1:113" ht="63.75" x14ac:dyDescent="0.25">
      <c r="A17" s="18"/>
      <c r="B17" s="26" t="s">
        <v>12</v>
      </c>
      <c r="C17" s="27" t="s">
        <v>7</v>
      </c>
      <c r="D17" s="27" t="s">
        <v>24</v>
      </c>
      <c r="E17" s="26" t="s">
        <v>25</v>
      </c>
      <c r="F17" s="65">
        <v>125971</v>
      </c>
      <c r="G17" s="65">
        <v>125056</v>
      </c>
      <c r="H17" s="65">
        <v>122921</v>
      </c>
      <c r="I17" s="65">
        <v>120587</v>
      </c>
      <c r="J17" s="65">
        <v>118356</v>
      </c>
      <c r="K17" s="65">
        <v>116128</v>
      </c>
      <c r="L17" s="28">
        <v>119583</v>
      </c>
      <c r="M17" s="28">
        <v>116807</v>
      </c>
      <c r="N17" s="28">
        <v>114130</v>
      </c>
      <c r="O17" s="28">
        <v>111455</v>
      </c>
      <c r="P17" s="28">
        <v>823235</v>
      </c>
      <c r="Q17" s="19">
        <f t="shared" si="0"/>
        <v>2014229</v>
      </c>
      <c r="R17" s="9"/>
      <c r="S17" s="9"/>
      <c r="T17" s="9"/>
      <c r="U17" s="9"/>
      <c r="V17" s="9"/>
      <c r="W17" s="9"/>
      <c r="X17" s="9"/>
      <c r="Y17"/>
      <c r="Z17"/>
      <c r="AA17"/>
      <c r="AB17"/>
      <c r="AC17"/>
      <c r="DI17" s="10"/>
    </row>
    <row r="18" spans="1:113" ht="89.25" x14ac:dyDescent="0.25">
      <c r="A18" s="18"/>
      <c r="B18" s="26" t="s">
        <v>89</v>
      </c>
      <c r="C18" s="27" t="s">
        <v>7</v>
      </c>
      <c r="D18" s="27" t="s">
        <v>26</v>
      </c>
      <c r="E18" s="26" t="s">
        <v>27</v>
      </c>
      <c r="F18" s="65">
        <v>452371</v>
      </c>
      <c r="G18" s="65">
        <v>444732</v>
      </c>
      <c r="H18" s="65">
        <v>438011</v>
      </c>
      <c r="I18" s="65">
        <v>429727</v>
      </c>
      <c r="J18" s="65">
        <v>421813</v>
      </c>
      <c r="K18" s="65">
        <v>413909</v>
      </c>
      <c r="L18" s="28">
        <v>426564</v>
      </c>
      <c r="M18" s="28">
        <v>416712</v>
      </c>
      <c r="N18" s="28">
        <v>407217</v>
      </c>
      <c r="O18" s="28">
        <v>397729</v>
      </c>
      <c r="P18" s="28">
        <v>3013191</v>
      </c>
      <c r="Q18" s="19">
        <f t="shared" si="0"/>
        <v>7261976</v>
      </c>
      <c r="R18" s="9"/>
      <c r="S18" s="9"/>
      <c r="T18" s="9"/>
      <c r="U18" s="9"/>
      <c r="V18" s="9"/>
      <c r="W18" s="9"/>
      <c r="X18" s="9"/>
      <c r="Y18"/>
      <c r="Z18"/>
      <c r="AA18"/>
      <c r="AB18"/>
      <c r="AC18"/>
      <c r="DI18" s="10"/>
    </row>
    <row r="19" spans="1:113" ht="102" x14ac:dyDescent="0.25">
      <c r="A19" s="18"/>
      <c r="B19" s="26" t="s">
        <v>90</v>
      </c>
      <c r="C19" s="27" t="s">
        <v>7</v>
      </c>
      <c r="D19" s="27" t="s">
        <v>28</v>
      </c>
      <c r="E19" s="26" t="s">
        <v>29</v>
      </c>
      <c r="F19" s="65">
        <v>13876</v>
      </c>
      <c r="G19" s="65">
        <v>13491</v>
      </c>
      <c r="H19" s="65">
        <v>13222</v>
      </c>
      <c r="I19" s="65">
        <v>12927</v>
      </c>
      <c r="J19" s="65">
        <v>12645</v>
      </c>
      <c r="K19" s="65">
        <v>12364</v>
      </c>
      <c r="L19" s="28">
        <v>12467</v>
      </c>
      <c r="M19" s="28">
        <v>12145</v>
      </c>
      <c r="N19" s="28">
        <v>11834</v>
      </c>
      <c r="O19" s="28">
        <v>11524</v>
      </c>
      <c r="P19" s="28">
        <v>89220</v>
      </c>
      <c r="Q19" s="19">
        <f t="shared" si="0"/>
        <v>215715</v>
      </c>
      <c r="R19" s="9"/>
      <c r="S19" s="9"/>
      <c r="T19" s="9"/>
      <c r="U19" s="9"/>
      <c r="V19" s="9"/>
      <c r="W19" s="9"/>
      <c r="X19" s="9"/>
      <c r="Y19"/>
      <c r="Z19"/>
      <c r="AA19"/>
      <c r="AB19"/>
      <c r="AC19"/>
      <c r="DI19" s="10"/>
    </row>
    <row r="20" spans="1:113" ht="63.75" x14ac:dyDescent="0.25">
      <c r="A20" s="18"/>
      <c r="B20" s="26" t="s">
        <v>91</v>
      </c>
      <c r="C20" s="27" t="s">
        <v>7</v>
      </c>
      <c r="D20" s="27" t="s">
        <v>30</v>
      </c>
      <c r="E20" s="26" t="s">
        <v>29</v>
      </c>
      <c r="F20" s="65">
        <v>17475</v>
      </c>
      <c r="G20" s="65">
        <v>16989</v>
      </c>
      <c r="H20" s="65">
        <v>16650</v>
      </c>
      <c r="I20" s="65">
        <v>16279</v>
      </c>
      <c r="J20" s="65">
        <v>15924</v>
      </c>
      <c r="K20" s="65">
        <v>15570</v>
      </c>
      <c r="L20" s="28">
        <v>15700</v>
      </c>
      <c r="M20" s="28">
        <v>15295</v>
      </c>
      <c r="N20" s="28">
        <v>14904</v>
      </c>
      <c r="O20" s="28">
        <v>14513</v>
      </c>
      <c r="P20" s="28">
        <v>112412</v>
      </c>
      <c r="Q20" s="19">
        <f t="shared" si="0"/>
        <v>271711</v>
      </c>
      <c r="R20" s="9"/>
      <c r="S20" s="9"/>
      <c r="T20" s="9"/>
      <c r="U20" s="9"/>
      <c r="V20" s="9"/>
      <c r="W20" s="9"/>
      <c r="X20" s="9"/>
      <c r="Y20"/>
      <c r="Z20"/>
      <c r="AA20"/>
      <c r="AB20"/>
      <c r="AC20"/>
      <c r="DI20" s="10"/>
    </row>
    <row r="21" spans="1:113" ht="76.5" x14ac:dyDescent="0.25">
      <c r="A21" s="18"/>
      <c r="B21" s="26" t="s">
        <v>92</v>
      </c>
      <c r="C21" s="27" t="s">
        <v>7</v>
      </c>
      <c r="D21" s="27" t="s">
        <v>31</v>
      </c>
      <c r="E21" s="26" t="s">
        <v>32</v>
      </c>
      <c r="F21" s="65">
        <v>72653</v>
      </c>
      <c r="G21" s="65">
        <v>70554</v>
      </c>
      <c r="H21" s="65">
        <v>68998</v>
      </c>
      <c r="I21" s="65">
        <v>67292</v>
      </c>
      <c r="J21" s="65">
        <v>65664</v>
      </c>
      <c r="K21" s="65">
        <v>64038</v>
      </c>
      <c r="L21" s="28">
        <v>64304</v>
      </c>
      <c r="M21" s="28">
        <v>62467</v>
      </c>
      <c r="N21" s="28">
        <v>60698</v>
      </c>
      <c r="O21" s="28">
        <v>58930</v>
      </c>
      <c r="P21" s="28">
        <v>448495</v>
      </c>
      <c r="Q21" s="19">
        <f t="shared" si="0"/>
        <v>1104093</v>
      </c>
      <c r="R21" s="9"/>
      <c r="S21" s="9"/>
      <c r="T21" s="9"/>
      <c r="U21" s="9"/>
      <c r="V21" s="9"/>
      <c r="W21" s="9"/>
      <c r="X21" s="9"/>
      <c r="Y21"/>
      <c r="Z21"/>
      <c r="AA21"/>
      <c r="AB21"/>
      <c r="AC21"/>
      <c r="DI21" s="10"/>
    </row>
    <row r="22" spans="1:113" ht="76.5" x14ac:dyDescent="0.25">
      <c r="A22" s="18"/>
      <c r="B22" s="26" t="s">
        <v>93</v>
      </c>
      <c r="C22" s="27" t="s">
        <v>7</v>
      </c>
      <c r="D22" s="27" t="s">
        <v>31</v>
      </c>
      <c r="E22" s="26" t="s">
        <v>32</v>
      </c>
      <c r="F22" s="65">
        <v>258196</v>
      </c>
      <c r="G22" s="65">
        <v>251164</v>
      </c>
      <c r="H22" s="65">
        <v>246155</v>
      </c>
      <c r="I22" s="65">
        <v>240664</v>
      </c>
      <c r="J22" s="65">
        <v>235420</v>
      </c>
      <c r="K22" s="65">
        <v>230184</v>
      </c>
      <c r="L22" s="28">
        <v>232113</v>
      </c>
      <c r="M22" s="28">
        <v>226114</v>
      </c>
      <c r="N22" s="28">
        <v>220336</v>
      </c>
      <c r="O22" s="28">
        <v>214562</v>
      </c>
      <c r="P22" s="28">
        <v>1662389</v>
      </c>
      <c r="Q22" s="19">
        <f t="shared" si="0"/>
        <v>4017297</v>
      </c>
      <c r="R22" s="9"/>
      <c r="S22" s="9"/>
      <c r="T22" s="9"/>
      <c r="U22" s="9"/>
      <c r="V22" s="9"/>
      <c r="W22" s="9"/>
      <c r="X22" s="9"/>
      <c r="Y22"/>
      <c r="Z22"/>
      <c r="AA22"/>
      <c r="AB22"/>
      <c r="AC22"/>
      <c r="DI22" s="10"/>
    </row>
    <row r="23" spans="1:113" ht="63.75" x14ac:dyDescent="0.25">
      <c r="A23" s="18"/>
      <c r="B23" s="26" t="s">
        <v>94</v>
      </c>
      <c r="C23" s="27" t="s">
        <v>7</v>
      </c>
      <c r="D23" s="27" t="s">
        <v>33</v>
      </c>
      <c r="E23" s="26" t="s">
        <v>34</v>
      </c>
      <c r="F23" s="65">
        <v>43247</v>
      </c>
      <c r="G23" s="65">
        <v>43068</v>
      </c>
      <c r="H23" s="65">
        <v>42238</v>
      </c>
      <c r="I23" s="65">
        <v>41327</v>
      </c>
      <c r="J23" s="65">
        <v>40458</v>
      </c>
      <c r="K23" s="65">
        <v>39589</v>
      </c>
      <c r="L23" s="28">
        <v>39986</v>
      </c>
      <c r="M23" s="28">
        <v>38987</v>
      </c>
      <c r="N23" s="28">
        <v>38024</v>
      </c>
      <c r="O23" s="28">
        <v>37063</v>
      </c>
      <c r="P23" s="28">
        <v>295339</v>
      </c>
      <c r="Q23" s="19">
        <f t="shared" si="0"/>
        <v>699326</v>
      </c>
      <c r="R23" s="9"/>
      <c r="S23" s="9"/>
      <c r="T23" s="9"/>
      <c r="U23" s="9"/>
      <c r="V23" s="9"/>
      <c r="W23" s="9"/>
      <c r="X23" s="9"/>
      <c r="Y23"/>
      <c r="Z23"/>
      <c r="AA23"/>
      <c r="AB23"/>
      <c r="AC23"/>
      <c r="DI23" s="10"/>
    </row>
    <row r="24" spans="1:113" ht="51" x14ac:dyDescent="0.25">
      <c r="A24" s="18"/>
      <c r="B24" s="26" t="s">
        <v>95</v>
      </c>
      <c r="C24" s="27" t="s">
        <v>7</v>
      </c>
      <c r="D24" s="27" t="s">
        <v>35</v>
      </c>
      <c r="E24" s="26" t="s">
        <v>36</v>
      </c>
      <c r="F24" s="65">
        <v>10058</v>
      </c>
      <c r="G24" s="65">
        <v>10012</v>
      </c>
      <c r="H24" s="65">
        <v>9827</v>
      </c>
      <c r="I24" s="65">
        <v>9623</v>
      </c>
      <c r="J24" s="65">
        <v>9429</v>
      </c>
      <c r="K24" s="65">
        <v>9235</v>
      </c>
      <c r="L24" s="28">
        <v>9345</v>
      </c>
      <c r="M24" s="28">
        <v>9119</v>
      </c>
      <c r="N24" s="28">
        <v>8904</v>
      </c>
      <c r="O24" s="28">
        <v>8688</v>
      </c>
      <c r="P24" s="28">
        <v>71232</v>
      </c>
      <c r="Q24" s="19">
        <f t="shared" si="0"/>
        <v>165472</v>
      </c>
      <c r="R24" s="9"/>
      <c r="S24" s="9"/>
      <c r="T24" s="9"/>
      <c r="U24" s="9"/>
      <c r="V24" s="9"/>
      <c r="W24" s="9"/>
      <c r="X24" s="9"/>
      <c r="Y24"/>
      <c r="Z24"/>
      <c r="AA24"/>
      <c r="AB24"/>
      <c r="AC24"/>
      <c r="DI24" s="10"/>
    </row>
    <row r="25" spans="1:113" ht="63.75" x14ac:dyDescent="0.25">
      <c r="A25" s="18"/>
      <c r="B25" s="26" t="s">
        <v>96</v>
      </c>
      <c r="C25" s="27" t="s">
        <v>7</v>
      </c>
      <c r="D25" s="27" t="s">
        <v>37</v>
      </c>
      <c r="E25" s="26" t="s">
        <v>38</v>
      </c>
      <c r="F25" s="65">
        <v>6728</v>
      </c>
      <c r="G25" s="65">
        <v>6610</v>
      </c>
      <c r="H25" s="65">
        <v>6487</v>
      </c>
      <c r="I25" s="65">
        <v>6351</v>
      </c>
      <c r="J25" s="65">
        <v>6221</v>
      </c>
      <c r="K25" s="65">
        <v>6091</v>
      </c>
      <c r="L25" s="28">
        <v>6161</v>
      </c>
      <c r="M25" s="28">
        <v>6011</v>
      </c>
      <c r="N25" s="28">
        <v>5867</v>
      </c>
      <c r="O25" s="28">
        <v>5723</v>
      </c>
      <c r="P25" s="28">
        <v>46809</v>
      </c>
      <c r="Q25" s="19">
        <f t="shared" si="0"/>
        <v>109059</v>
      </c>
      <c r="R25" s="9"/>
      <c r="S25" s="9"/>
      <c r="T25" s="9"/>
      <c r="U25" s="9"/>
      <c r="V25" s="9"/>
      <c r="W25" s="9"/>
      <c r="X25" s="9"/>
      <c r="Y25"/>
      <c r="Z25"/>
      <c r="AA25"/>
      <c r="AB25"/>
      <c r="AC25"/>
      <c r="DI25" s="10"/>
    </row>
    <row r="26" spans="1:113" ht="63.75" x14ac:dyDescent="0.25">
      <c r="A26" s="18"/>
      <c r="B26" s="26" t="s">
        <v>97</v>
      </c>
      <c r="C26" s="27" t="s">
        <v>7</v>
      </c>
      <c r="D26" s="27" t="s">
        <v>136</v>
      </c>
      <c r="E26" s="26" t="s">
        <v>38</v>
      </c>
      <c r="F26" s="65">
        <v>28393</v>
      </c>
      <c r="G26" s="65">
        <v>27894</v>
      </c>
      <c r="H26" s="65">
        <v>27373</v>
      </c>
      <c r="I26" s="65">
        <v>26799</v>
      </c>
      <c r="J26" s="65">
        <v>26252</v>
      </c>
      <c r="K26" s="65">
        <v>25705</v>
      </c>
      <c r="L26" s="28">
        <v>26000</v>
      </c>
      <c r="M26" s="28">
        <v>25368</v>
      </c>
      <c r="N26" s="28">
        <v>24761</v>
      </c>
      <c r="O26" s="28">
        <v>24153</v>
      </c>
      <c r="P26" s="28">
        <v>197704</v>
      </c>
      <c r="Q26" s="19">
        <f t="shared" si="0"/>
        <v>460402</v>
      </c>
      <c r="R26" s="9"/>
      <c r="S26" s="9"/>
      <c r="T26" s="9"/>
      <c r="U26" s="9"/>
      <c r="V26" s="9"/>
      <c r="W26" s="9"/>
      <c r="X26" s="9"/>
      <c r="Y26"/>
      <c r="Z26"/>
      <c r="AA26"/>
      <c r="AB26"/>
      <c r="AC26"/>
      <c r="DI26" s="10"/>
    </row>
    <row r="27" spans="1:113" ht="76.5" x14ac:dyDescent="0.25">
      <c r="A27" s="18"/>
      <c r="B27" s="26" t="s">
        <v>98</v>
      </c>
      <c r="C27" s="27" t="s">
        <v>7</v>
      </c>
      <c r="D27" s="27" t="s">
        <v>137</v>
      </c>
      <c r="E27" s="26" t="s">
        <v>38</v>
      </c>
      <c r="F27" s="65">
        <v>37060</v>
      </c>
      <c r="G27" s="65">
        <v>36409</v>
      </c>
      <c r="H27" s="65">
        <v>35729</v>
      </c>
      <c r="I27" s="65">
        <v>34980</v>
      </c>
      <c r="J27" s="65">
        <v>34265</v>
      </c>
      <c r="K27" s="65">
        <v>33552</v>
      </c>
      <c r="L27" s="28">
        <v>33937</v>
      </c>
      <c r="M27" s="28">
        <v>33112</v>
      </c>
      <c r="N27" s="28">
        <v>32319</v>
      </c>
      <c r="O27" s="28">
        <v>31526</v>
      </c>
      <c r="P27" s="28">
        <v>258107</v>
      </c>
      <c r="Q27" s="19">
        <f t="shared" si="0"/>
        <v>600996</v>
      </c>
      <c r="R27" s="9"/>
      <c r="S27" s="9"/>
      <c r="T27" s="9"/>
      <c r="U27" s="9"/>
      <c r="V27" s="9"/>
      <c r="W27" s="9"/>
      <c r="X27" s="9"/>
      <c r="Y27"/>
      <c r="Z27"/>
      <c r="AA27"/>
      <c r="AB27"/>
      <c r="AC27"/>
      <c r="DI27" s="10"/>
    </row>
    <row r="28" spans="1:113" ht="51" x14ac:dyDescent="0.25">
      <c r="A28" s="18"/>
      <c r="B28" s="26" t="s">
        <v>99</v>
      </c>
      <c r="C28" s="27" t="s">
        <v>7</v>
      </c>
      <c r="D28" s="27" t="s">
        <v>39</v>
      </c>
      <c r="E28" s="26" t="s">
        <v>40</v>
      </c>
      <c r="F28" s="65">
        <v>4529</v>
      </c>
      <c r="G28" s="65">
        <v>4428</v>
      </c>
      <c r="H28" s="65">
        <v>4340</v>
      </c>
      <c r="I28" s="65">
        <v>4247</v>
      </c>
      <c r="J28" s="65">
        <v>4157</v>
      </c>
      <c r="K28" s="65">
        <v>4068</v>
      </c>
      <c r="L28" s="28">
        <v>4076</v>
      </c>
      <c r="M28" s="28">
        <v>3972</v>
      </c>
      <c r="N28" s="28">
        <v>3872</v>
      </c>
      <c r="O28" s="28">
        <v>3771</v>
      </c>
      <c r="P28" s="28">
        <v>16826</v>
      </c>
      <c r="Q28" s="19">
        <f t="shared" si="0"/>
        <v>58286</v>
      </c>
      <c r="R28" s="9"/>
      <c r="S28" s="9"/>
      <c r="T28" s="9"/>
      <c r="U28" s="9"/>
      <c r="V28" s="9"/>
      <c r="W28" s="9"/>
      <c r="X28" s="9"/>
      <c r="Y28"/>
      <c r="Z28"/>
      <c r="AA28"/>
      <c r="AB28"/>
      <c r="AC28"/>
      <c r="DI28" s="10"/>
    </row>
    <row r="29" spans="1:113" ht="63.75" x14ac:dyDescent="0.25">
      <c r="A29" s="18"/>
      <c r="B29" s="26" t="s">
        <v>100</v>
      </c>
      <c r="C29" s="27" t="s">
        <v>7</v>
      </c>
      <c r="D29" s="27" t="s">
        <v>138</v>
      </c>
      <c r="E29" s="26" t="s">
        <v>41</v>
      </c>
      <c r="F29" s="65">
        <v>11514</v>
      </c>
      <c r="G29" s="65">
        <v>11182</v>
      </c>
      <c r="H29" s="65">
        <v>10968</v>
      </c>
      <c r="I29" s="65">
        <v>10738</v>
      </c>
      <c r="J29" s="65">
        <v>10516</v>
      </c>
      <c r="K29" s="65">
        <v>10295</v>
      </c>
      <c r="L29" s="28">
        <v>10328</v>
      </c>
      <c r="M29" s="60">
        <v>10072</v>
      </c>
      <c r="N29" s="28">
        <v>9823</v>
      </c>
      <c r="O29" s="28">
        <v>9574</v>
      </c>
      <c r="P29" s="28">
        <v>44932</v>
      </c>
      <c r="Q29" s="19">
        <f t="shared" si="0"/>
        <v>149942</v>
      </c>
      <c r="R29" s="9"/>
      <c r="S29" s="9"/>
      <c r="T29" s="9"/>
      <c r="U29" s="9"/>
      <c r="V29" s="9"/>
      <c r="W29" s="9"/>
      <c r="X29" s="9"/>
      <c r="Y29"/>
      <c r="Z29"/>
      <c r="AA29"/>
      <c r="AB29"/>
      <c r="AC29"/>
      <c r="DI29" s="10"/>
    </row>
    <row r="30" spans="1:113" ht="102" x14ac:dyDescent="0.25">
      <c r="A30" s="18"/>
      <c r="B30" s="26" t="s">
        <v>101</v>
      </c>
      <c r="C30" s="27" t="s">
        <v>7</v>
      </c>
      <c r="D30" s="27" t="s">
        <v>42</v>
      </c>
      <c r="E30" s="26" t="s">
        <v>41</v>
      </c>
      <c r="F30" s="65">
        <v>3098</v>
      </c>
      <c r="G30" s="65">
        <v>3008</v>
      </c>
      <c r="H30" s="65">
        <v>2955</v>
      </c>
      <c r="I30" s="65">
        <v>2897</v>
      </c>
      <c r="J30" s="65">
        <v>2842</v>
      </c>
      <c r="K30" s="65">
        <v>2787</v>
      </c>
      <c r="L30" s="28">
        <v>2828</v>
      </c>
      <c r="M30" s="28">
        <v>2764</v>
      </c>
      <c r="N30" s="28">
        <v>2702</v>
      </c>
      <c r="O30" s="28">
        <v>2640</v>
      </c>
      <c r="P30" s="28">
        <v>22764</v>
      </c>
      <c r="Q30" s="19">
        <f t="shared" si="0"/>
        <v>51285</v>
      </c>
      <c r="R30" s="9"/>
      <c r="S30" s="9"/>
      <c r="T30" s="9"/>
      <c r="U30" s="9"/>
      <c r="V30" s="9"/>
      <c r="W30" s="9"/>
      <c r="X30" s="9"/>
      <c r="Y30"/>
      <c r="Z30"/>
      <c r="AA30"/>
      <c r="AB30"/>
      <c r="AC30"/>
      <c r="DI30" s="10"/>
    </row>
    <row r="31" spans="1:113" ht="38.25" x14ac:dyDescent="0.25">
      <c r="A31" s="18"/>
      <c r="B31" s="26" t="s">
        <v>102</v>
      </c>
      <c r="C31" s="27" t="s">
        <v>7</v>
      </c>
      <c r="D31" s="27" t="s">
        <v>43</v>
      </c>
      <c r="E31" s="26" t="s">
        <v>44</v>
      </c>
      <c r="F31" s="65">
        <v>3692178</v>
      </c>
      <c r="G31" s="65">
        <v>3596351</v>
      </c>
      <c r="H31" s="65">
        <v>3532110</v>
      </c>
      <c r="I31" s="65">
        <v>3461890</v>
      </c>
      <c r="J31" s="65">
        <v>3394751</v>
      </c>
      <c r="K31" s="65">
        <v>3327705</v>
      </c>
      <c r="L31" s="28">
        <v>3366660</v>
      </c>
      <c r="M31" s="28">
        <v>3288480</v>
      </c>
      <c r="N31" s="28">
        <v>3213087</v>
      </c>
      <c r="O31" s="28">
        <v>3137746</v>
      </c>
      <c r="P31" s="28">
        <v>23542925</v>
      </c>
      <c r="Q31" s="19">
        <f t="shared" si="0"/>
        <v>57553883</v>
      </c>
      <c r="R31" s="9"/>
      <c r="S31" s="9"/>
      <c r="T31" s="9"/>
      <c r="U31" s="9"/>
      <c r="V31" s="9"/>
      <c r="W31" s="9"/>
      <c r="X31" s="9"/>
      <c r="Y31"/>
      <c r="Z31"/>
      <c r="AA31"/>
      <c r="AB31"/>
      <c r="AC31"/>
      <c r="DI31" s="10"/>
    </row>
    <row r="32" spans="1:113" ht="38.25" x14ac:dyDescent="0.25">
      <c r="A32" s="18"/>
      <c r="B32" s="26" t="s">
        <v>103</v>
      </c>
      <c r="C32" s="27" t="s">
        <v>7</v>
      </c>
      <c r="D32" s="27" t="s">
        <v>45</v>
      </c>
      <c r="E32" s="26" t="s">
        <v>46</v>
      </c>
      <c r="F32" s="65">
        <v>52509</v>
      </c>
      <c r="G32" s="65">
        <v>51242</v>
      </c>
      <c r="H32" s="65">
        <v>50424</v>
      </c>
      <c r="I32" s="65">
        <v>49497</v>
      </c>
      <c r="J32" s="65">
        <v>48626</v>
      </c>
      <c r="K32" s="65">
        <v>47756</v>
      </c>
      <c r="L32" s="28">
        <v>48900</v>
      </c>
      <c r="M32" s="28">
        <v>47872</v>
      </c>
      <c r="N32" s="28">
        <v>46898</v>
      </c>
      <c r="O32" s="28">
        <v>45924</v>
      </c>
      <c r="P32" s="28">
        <v>560093</v>
      </c>
      <c r="Q32" s="19">
        <f t="shared" si="0"/>
        <v>1049741</v>
      </c>
      <c r="R32" s="9"/>
      <c r="S32" s="9"/>
      <c r="T32" s="9"/>
      <c r="U32" s="9"/>
      <c r="V32" s="9"/>
      <c r="W32" s="9"/>
      <c r="X32" s="9"/>
      <c r="Y32"/>
      <c r="Z32"/>
      <c r="AA32"/>
      <c r="AB32"/>
      <c r="AC32"/>
      <c r="DI32" s="10"/>
    </row>
    <row r="33" spans="1:113" ht="38.25" x14ac:dyDescent="0.25">
      <c r="A33" s="18"/>
      <c r="B33" s="26" t="s">
        <v>104</v>
      </c>
      <c r="C33" s="27" t="s">
        <v>7</v>
      </c>
      <c r="D33" s="27" t="s">
        <v>139</v>
      </c>
      <c r="E33" s="26" t="s">
        <v>46</v>
      </c>
      <c r="F33" s="65">
        <v>132558</v>
      </c>
      <c r="G33" s="65">
        <v>129188</v>
      </c>
      <c r="H33" s="65">
        <v>126890</v>
      </c>
      <c r="I33" s="65">
        <v>124286</v>
      </c>
      <c r="J33" s="65">
        <v>121837</v>
      </c>
      <c r="K33" s="65">
        <v>119392</v>
      </c>
      <c r="L33" s="28">
        <v>121644</v>
      </c>
      <c r="M33" s="28">
        <v>118808</v>
      </c>
      <c r="N33" s="28">
        <v>116119</v>
      </c>
      <c r="O33" s="28">
        <v>113433</v>
      </c>
      <c r="P33" s="28">
        <v>1351575</v>
      </c>
      <c r="Q33" s="19">
        <f t="shared" si="0"/>
        <v>2575730</v>
      </c>
      <c r="R33" s="9"/>
      <c r="S33" s="9"/>
      <c r="T33" s="9"/>
      <c r="U33" s="9"/>
      <c r="V33" s="9"/>
      <c r="W33" s="9"/>
      <c r="X33" s="9"/>
      <c r="Y33"/>
      <c r="Z33"/>
      <c r="AA33"/>
      <c r="AB33"/>
      <c r="AC33"/>
      <c r="DI33" s="10"/>
    </row>
    <row r="34" spans="1:113" ht="51" x14ac:dyDescent="0.25">
      <c r="A34" s="18"/>
      <c r="B34" s="26" t="s">
        <v>105</v>
      </c>
      <c r="C34" s="27" t="s">
        <v>7</v>
      </c>
      <c r="D34" s="27" t="s">
        <v>47</v>
      </c>
      <c r="E34" s="26" t="s">
        <v>48</v>
      </c>
      <c r="F34" s="65">
        <v>12586</v>
      </c>
      <c r="G34" s="65">
        <v>12471</v>
      </c>
      <c r="H34" s="65">
        <v>12233</v>
      </c>
      <c r="I34" s="65">
        <v>11977</v>
      </c>
      <c r="J34" s="65">
        <v>11731</v>
      </c>
      <c r="K34" s="65">
        <v>11485</v>
      </c>
      <c r="L34" s="28">
        <v>11529</v>
      </c>
      <c r="M34" s="28">
        <v>11245</v>
      </c>
      <c r="N34" s="28">
        <v>10968</v>
      </c>
      <c r="O34" s="28">
        <v>10691</v>
      </c>
      <c r="P34" s="28">
        <v>52373</v>
      </c>
      <c r="Q34" s="19">
        <f t="shared" si="0"/>
        <v>169289</v>
      </c>
      <c r="R34" s="9"/>
      <c r="S34" s="9"/>
      <c r="T34" s="9"/>
      <c r="U34" s="9"/>
      <c r="V34" s="9"/>
      <c r="W34" s="9"/>
      <c r="X34" s="9"/>
      <c r="Y34"/>
      <c r="Z34"/>
      <c r="AA34"/>
      <c r="AB34"/>
      <c r="AC34"/>
      <c r="DI34" s="10"/>
    </row>
    <row r="35" spans="1:113" ht="63.75" x14ac:dyDescent="0.25">
      <c r="A35" s="18"/>
      <c r="B35" s="26" t="s">
        <v>106</v>
      </c>
      <c r="C35" s="27" t="s">
        <v>7</v>
      </c>
      <c r="D35" s="27" t="s">
        <v>140</v>
      </c>
      <c r="E35" s="26" t="s">
        <v>49</v>
      </c>
      <c r="F35" s="65">
        <v>26384</v>
      </c>
      <c r="G35" s="65">
        <v>26278</v>
      </c>
      <c r="H35" s="65">
        <v>25082</v>
      </c>
      <c r="I35" s="65">
        <v>25317</v>
      </c>
      <c r="J35" s="65">
        <v>24837</v>
      </c>
      <c r="K35" s="65">
        <v>24358</v>
      </c>
      <c r="L35" s="28">
        <v>24728</v>
      </c>
      <c r="M35" s="28">
        <v>24168</v>
      </c>
      <c r="N35" s="28">
        <v>23630</v>
      </c>
      <c r="O35" s="28">
        <v>23092</v>
      </c>
      <c r="P35" s="28">
        <v>203629</v>
      </c>
      <c r="Q35" s="19">
        <f t="shared" si="0"/>
        <v>451503</v>
      </c>
      <c r="R35" s="9"/>
      <c r="S35" s="9"/>
      <c r="T35" s="9"/>
      <c r="U35" s="9"/>
      <c r="V35" s="9"/>
      <c r="W35" s="9"/>
      <c r="X35" s="9"/>
      <c r="Y35"/>
      <c r="Z35"/>
      <c r="AA35"/>
      <c r="AB35"/>
      <c r="AC35"/>
      <c r="DI35" s="10"/>
    </row>
    <row r="36" spans="1:113" ht="114.75" x14ac:dyDescent="0.25">
      <c r="A36" s="18"/>
      <c r="B36" s="26" t="s">
        <v>107</v>
      </c>
      <c r="C36" s="27" t="s">
        <v>7</v>
      </c>
      <c r="D36" s="27" t="s">
        <v>50</v>
      </c>
      <c r="E36" s="26" t="s">
        <v>49</v>
      </c>
      <c r="F36" s="65">
        <v>25628</v>
      </c>
      <c r="G36" s="65">
        <v>25525</v>
      </c>
      <c r="H36" s="65">
        <v>25821</v>
      </c>
      <c r="I36" s="65">
        <v>24592</v>
      </c>
      <c r="J36" s="65">
        <v>24126</v>
      </c>
      <c r="K36" s="65">
        <v>23660</v>
      </c>
      <c r="L36" s="28">
        <v>24020</v>
      </c>
      <c r="M36" s="28">
        <v>23476</v>
      </c>
      <c r="N36" s="28">
        <v>22953</v>
      </c>
      <c r="O36" s="28">
        <v>22431</v>
      </c>
      <c r="P36" s="28">
        <v>197860</v>
      </c>
      <c r="Q36" s="19">
        <f t="shared" si="0"/>
        <v>440092</v>
      </c>
      <c r="R36" s="9"/>
      <c r="S36" s="9"/>
      <c r="T36" s="9"/>
      <c r="U36" s="9"/>
      <c r="V36" s="9"/>
      <c r="W36" s="9"/>
      <c r="X36" s="9"/>
      <c r="Y36"/>
      <c r="Z36"/>
      <c r="AA36"/>
      <c r="AB36"/>
      <c r="AC36"/>
      <c r="DI36" s="10"/>
    </row>
    <row r="37" spans="1:113" ht="51" x14ac:dyDescent="0.25">
      <c r="A37" s="18"/>
      <c r="B37" s="26" t="s">
        <v>108</v>
      </c>
      <c r="C37" s="27" t="s">
        <v>7</v>
      </c>
      <c r="D37" s="27" t="s">
        <v>51</v>
      </c>
      <c r="E37" s="26" t="s">
        <v>49</v>
      </c>
      <c r="F37" s="65">
        <v>17340</v>
      </c>
      <c r="G37" s="65">
        <v>17208</v>
      </c>
      <c r="H37" s="65">
        <v>16881</v>
      </c>
      <c r="I37" s="65">
        <v>16530</v>
      </c>
      <c r="J37" s="65">
        <v>16192</v>
      </c>
      <c r="K37" s="65">
        <v>15854</v>
      </c>
      <c r="L37" s="28">
        <v>15919</v>
      </c>
      <c r="M37" s="28">
        <v>15528</v>
      </c>
      <c r="N37" s="28">
        <v>15147</v>
      </c>
      <c r="O37" s="28">
        <v>14767</v>
      </c>
      <c r="P37" s="28">
        <v>72388</v>
      </c>
      <c r="Q37" s="19">
        <f t="shared" si="0"/>
        <v>233754</v>
      </c>
      <c r="R37" s="9"/>
      <c r="S37" s="9"/>
      <c r="T37" s="9"/>
      <c r="U37" s="9"/>
      <c r="V37" s="9"/>
      <c r="W37" s="9"/>
      <c r="X37" s="9"/>
      <c r="Y37"/>
      <c r="Z37"/>
      <c r="AA37"/>
      <c r="AB37"/>
      <c r="AC37"/>
      <c r="DI37" s="10"/>
    </row>
    <row r="38" spans="1:113" ht="89.25" x14ac:dyDescent="0.25">
      <c r="A38" s="18"/>
      <c r="B38" s="26" t="s">
        <v>109</v>
      </c>
      <c r="C38" s="27" t="s">
        <v>7</v>
      </c>
      <c r="D38" s="27" t="s">
        <v>52</v>
      </c>
      <c r="E38" s="26" t="s">
        <v>53</v>
      </c>
      <c r="F38" s="65">
        <v>18712</v>
      </c>
      <c r="G38" s="65">
        <v>18535</v>
      </c>
      <c r="H38" s="65">
        <v>18176</v>
      </c>
      <c r="I38" s="65">
        <v>17790</v>
      </c>
      <c r="J38" s="65">
        <v>17418</v>
      </c>
      <c r="K38" s="65">
        <v>17047</v>
      </c>
      <c r="L38" s="28">
        <v>17114</v>
      </c>
      <c r="M38" s="28">
        <v>16685</v>
      </c>
      <c r="N38" s="28">
        <v>16268</v>
      </c>
      <c r="O38" s="28">
        <v>15852</v>
      </c>
      <c r="P38" s="28">
        <v>80784</v>
      </c>
      <c r="Q38" s="19">
        <f t="shared" si="0"/>
        <v>254381</v>
      </c>
      <c r="R38" s="9"/>
      <c r="S38" s="9"/>
      <c r="T38" s="9"/>
      <c r="U38" s="9"/>
      <c r="V38" s="9"/>
      <c r="W38" s="9"/>
      <c r="X38" s="9"/>
      <c r="Y38"/>
      <c r="Z38"/>
      <c r="AA38"/>
      <c r="AB38"/>
      <c r="AC38"/>
      <c r="DI38" s="10"/>
    </row>
    <row r="39" spans="1:113" ht="51" x14ac:dyDescent="0.25">
      <c r="A39" s="18"/>
      <c r="B39" s="26" t="s">
        <v>110</v>
      </c>
      <c r="C39" s="27" t="s">
        <v>7</v>
      </c>
      <c r="D39" s="27" t="s">
        <v>54</v>
      </c>
      <c r="E39" s="26" t="s">
        <v>55</v>
      </c>
      <c r="F39" s="65">
        <v>53095</v>
      </c>
      <c r="G39" s="65">
        <v>52168</v>
      </c>
      <c r="H39" s="65">
        <v>51188</v>
      </c>
      <c r="I39" s="65">
        <v>50134</v>
      </c>
      <c r="J39" s="65">
        <v>49117</v>
      </c>
      <c r="K39" s="65">
        <v>48102</v>
      </c>
      <c r="L39" s="28">
        <v>48335</v>
      </c>
      <c r="M39" s="28">
        <v>47159</v>
      </c>
      <c r="N39" s="28">
        <v>46015</v>
      </c>
      <c r="O39" s="28">
        <v>44871</v>
      </c>
      <c r="P39" s="28">
        <v>229389</v>
      </c>
      <c r="Q39" s="19">
        <f t="shared" si="0"/>
        <v>719573</v>
      </c>
      <c r="R39" s="9"/>
      <c r="S39" s="9"/>
      <c r="T39" s="9"/>
      <c r="U39" s="9"/>
      <c r="V39" s="9"/>
      <c r="W39" s="9"/>
      <c r="X39" s="9"/>
      <c r="Y39"/>
      <c r="Z39"/>
      <c r="AA39"/>
      <c r="AB39"/>
      <c r="AC39"/>
      <c r="DI39" s="10"/>
    </row>
    <row r="40" spans="1:113" ht="76.5" x14ac:dyDescent="0.25">
      <c r="A40" s="18"/>
      <c r="B40" s="26" t="s">
        <v>111</v>
      </c>
      <c r="C40" s="27" t="s">
        <v>7</v>
      </c>
      <c r="D40" s="27" t="s">
        <v>56</v>
      </c>
      <c r="E40" s="26" t="s">
        <v>57</v>
      </c>
      <c r="F40" s="65">
        <v>16029</v>
      </c>
      <c r="G40" s="65">
        <v>15865</v>
      </c>
      <c r="H40" s="65">
        <v>15532</v>
      </c>
      <c r="I40" s="65">
        <v>15173</v>
      </c>
      <c r="J40" s="65">
        <v>14828</v>
      </c>
      <c r="K40" s="65">
        <v>14483</v>
      </c>
      <c r="L40" s="28">
        <v>14520</v>
      </c>
      <c r="M40" s="28">
        <v>14127</v>
      </c>
      <c r="N40" s="28">
        <v>13745</v>
      </c>
      <c r="O40" s="28">
        <v>13364</v>
      </c>
      <c r="P40" s="28">
        <v>75479</v>
      </c>
      <c r="Q40" s="19">
        <f t="shared" si="0"/>
        <v>223145</v>
      </c>
      <c r="R40" s="9"/>
      <c r="S40" s="9"/>
      <c r="T40" s="9"/>
      <c r="U40" s="9"/>
      <c r="V40" s="9"/>
      <c r="W40" s="9"/>
      <c r="X40" s="9"/>
      <c r="Y40"/>
      <c r="Z40"/>
      <c r="AA40"/>
      <c r="AB40"/>
      <c r="AC40"/>
      <c r="DI40" s="10"/>
    </row>
    <row r="41" spans="1:113" ht="63.75" x14ac:dyDescent="0.25">
      <c r="A41" s="18"/>
      <c r="B41" s="26" t="s">
        <v>112</v>
      </c>
      <c r="C41" s="27" t="s">
        <v>7</v>
      </c>
      <c r="D41" s="27" t="s">
        <v>141</v>
      </c>
      <c r="E41" s="26" t="s">
        <v>57</v>
      </c>
      <c r="F41" s="65">
        <v>62625</v>
      </c>
      <c r="G41" s="65">
        <v>62056</v>
      </c>
      <c r="H41" s="65">
        <v>60787</v>
      </c>
      <c r="I41" s="65">
        <v>59398</v>
      </c>
      <c r="J41" s="65">
        <v>58071</v>
      </c>
      <c r="K41" s="65">
        <v>56745</v>
      </c>
      <c r="L41" s="28">
        <v>57139</v>
      </c>
      <c r="M41" s="28">
        <v>55625</v>
      </c>
      <c r="N41" s="28">
        <v>54166</v>
      </c>
      <c r="O41" s="28">
        <v>52708</v>
      </c>
      <c r="P41" s="28">
        <v>393497</v>
      </c>
      <c r="Q41" s="19">
        <f t="shared" si="0"/>
        <v>972817</v>
      </c>
      <c r="R41" s="9"/>
      <c r="S41" s="9"/>
      <c r="T41" s="9"/>
      <c r="U41" s="9"/>
      <c r="V41" s="9"/>
      <c r="W41" s="9"/>
      <c r="X41" s="9"/>
      <c r="Y41"/>
      <c r="Z41"/>
      <c r="AA41"/>
      <c r="AB41"/>
      <c r="AC41"/>
      <c r="DI41" s="10"/>
    </row>
    <row r="42" spans="1:113" ht="51" x14ac:dyDescent="0.25">
      <c r="A42" s="18"/>
      <c r="B42" s="26" t="s">
        <v>113</v>
      </c>
      <c r="C42" s="27" t="s">
        <v>7</v>
      </c>
      <c r="D42" s="27" t="s">
        <v>58</v>
      </c>
      <c r="E42" s="26" t="s">
        <v>57</v>
      </c>
      <c r="F42" s="65">
        <v>77009</v>
      </c>
      <c r="G42" s="65">
        <v>76466</v>
      </c>
      <c r="H42" s="65">
        <v>74995</v>
      </c>
      <c r="I42" s="65">
        <v>73363</v>
      </c>
      <c r="J42" s="65">
        <v>71814</v>
      </c>
      <c r="K42" s="65">
        <v>70267</v>
      </c>
      <c r="L42" s="28">
        <v>71136</v>
      </c>
      <c r="M42" s="28">
        <v>69357</v>
      </c>
      <c r="N42" s="28">
        <v>67654</v>
      </c>
      <c r="O42" s="28">
        <v>65952</v>
      </c>
      <c r="P42" s="28">
        <v>617097</v>
      </c>
      <c r="Q42" s="19">
        <f t="shared" si="0"/>
        <v>1335110</v>
      </c>
      <c r="R42" s="9"/>
      <c r="S42" s="9"/>
      <c r="T42" s="9"/>
      <c r="U42" s="9"/>
      <c r="V42" s="9"/>
      <c r="W42" s="9"/>
      <c r="X42" s="9"/>
      <c r="Y42"/>
      <c r="Z42"/>
      <c r="AA42"/>
      <c r="AB42"/>
      <c r="AC42"/>
      <c r="DI42" s="10"/>
    </row>
    <row r="43" spans="1:113" ht="102" x14ac:dyDescent="0.25">
      <c r="A43" s="18"/>
      <c r="B43" s="26" t="s">
        <v>114</v>
      </c>
      <c r="C43" s="27" t="s">
        <v>7</v>
      </c>
      <c r="D43" s="27" t="s">
        <v>59</v>
      </c>
      <c r="E43" s="26" t="s">
        <v>60</v>
      </c>
      <c r="F43" s="65">
        <v>4659</v>
      </c>
      <c r="G43" s="65">
        <v>2286</v>
      </c>
      <c r="H43" s="65">
        <v>0</v>
      </c>
      <c r="I43" s="65">
        <v>0</v>
      </c>
      <c r="J43" s="65">
        <v>0</v>
      </c>
      <c r="K43" s="65">
        <v>0</v>
      </c>
      <c r="L43" s="28"/>
      <c r="M43" s="28"/>
      <c r="N43" s="28"/>
      <c r="O43" s="28"/>
      <c r="P43" s="28"/>
      <c r="Q43" s="19">
        <f t="shared" si="0"/>
        <v>6945</v>
      </c>
      <c r="R43" s="9"/>
      <c r="S43" s="9"/>
      <c r="T43" s="9"/>
      <c r="U43" s="9"/>
      <c r="V43" s="9"/>
      <c r="W43" s="9"/>
      <c r="X43" s="9"/>
      <c r="Y43"/>
      <c r="Z43"/>
      <c r="AA43"/>
      <c r="AB43"/>
      <c r="AC43"/>
      <c r="DI43" s="10"/>
    </row>
    <row r="44" spans="1:113" ht="51" x14ac:dyDescent="0.25">
      <c r="A44" s="18"/>
      <c r="B44" s="26" t="s">
        <v>115</v>
      </c>
      <c r="C44" s="27" t="s">
        <v>7</v>
      </c>
      <c r="D44" s="27" t="s">
        <v>61</v>
      </c>
      <c r="E44" s="26" t="s">
        <v>62</v>
      </c>
      <c r="F44" s="65">
        <v>39634</v>
      </c>
      <c r="G44" s="65">
        <v>39304</v>
      </c>
      <c r="H44" s="65">
        <v>38437</v>
      </c>
      <c r="I44" s="65">
        <v>37504</v>
      </c>
      <c r="J44" s="65">
        <v>36605</v>
      </c>
      <c r="K44" s="65">
        <v>35708</v>
      </c>
      <c r="L44" s="28">
        <v>35690</v>
      </c>
      <c r="M44" s="28">
        <v>34674</v>
      </c>
      <c r="N44" s="28">
        <v>33685</v>
      </c>
      <c r="O44" s="28">
        <v>32697</v>
      </c>
      <c r="P44" s="28">
        <v>164318</v>
      </c>
      <c r="Q44" s="19">
        <f t="shared" si="0"/>
        <v>528256</v>
      </c>
      <c r="R44" s="9"/>
      <c r="S44" s="9"/>
      <c r="T44" s="9"/>
      <c r="U44" s="9"/>
      <c r="V44" s="9"/>
      <c r="W44" s="9"/>
      <c r="X44" s="9"/>
      <c r="Y44"/>
      <c r="Z44"/>
      <c r="AA44"/>
      <c r="AB44"/>
      <c r="AC44"/>
      <c r="DI44" s="10"/>
    </row>
    <row r="45" spans="1:113" ht="76.5" x14ac:dyDescent="0.25">
      <c r="A45" s="18"/>
      <c r="B45" s="26" t="s">
        <v>116</v>
      </c>
      <c r="C45" s="27" t="s">
        <v>7</v>
      </c>
      <c r="D45" s="27" t="s">
        <v>63</v>
      </c>
      <c r="E45" s="26" t="s">
        <v>64</v>
      </c>
      <c r="F45" s="65">
        <v>51754</v>
      </c>
      <c r="G45" s="65">
        <v>51332</v>
      </c>
      <c r="H45" s="65">
        <v>50182</v>
      </c>
      <c r="I45" s="65">
        <v>48907</v>
      </c>
      <c r="J45" s="65">
        <v>47696</v>
      </c>
      <c r="K45" s="65">
        <v>46486</v>
      </c>
      <c r="L45" s="28">
        <v>46724</v>
      </c>
      <c r="M45" s="28">
        <v>45364</v>
      </c>
      <c r="N45" s="28">
        <v>44061</v>
      </c>
      <c r="O45" s="28">
        <v>42759</v>
      </c>
      <c r="P45" s="28">
        <v>386952</v>
      </c>
      <c r="Q45" s="19">
        <f t="shared" si="0"/>
        <v>862217</v>
      </c>
      <c r="R45" s="9"/>
      <c r="S45" s="9"/>
      <c r="T45" s="9"/>
      <c r="U45" s="9"/>
      <c r="V45" s="9"/>
      <c r="W45" s="9"/>
      <c r="X45" s="9"/>
      <c r="Y45"/>
      <c r="Z45"/>
      <c r="AA45"/>
      <c r="AB45"/>
      <c r="AC45"/>
      <c r="DI45" s="10"/>
    </row>
    <row r="46" spans="1:113" ht="89.25" x14ac:dyDescent="0.25">
      <c r="A46" s="18"/>
      <c r="B46" s="26" t="s">
        <v>117</v>
      </c>
      <c r="C46" s="27" t="s">
        <v>7</v>
      </c>
      <c r="D46" s="27" t="s">
        <v>65</v>
      </c>
      <c r="E46" s="26" t="s">
        <v>64</v>
      </c>
      <c r="F46" s="65">
        <v>15210</v>
      </c>
      <c r="G46" s="65">
        <v>10012</v>
      </c>
      <c r="H46" s="65">
        <v>4953</v>
      </c>
      <c r="I46" s="65">
        <v>4829</v>
      </c>
      <c r="J46" s="65">
        <v>4710</v>
      </c>
      <c r="K46" s="65">
        <v>4591</v>
      </c>
      <c r="L46" s="28">
        <v>4590</v>
      </c>
      <c r="M46" s="28">
        <v>4456</v>
      </c>
      <c r="N46" s="28">
        <v>4326</v>
      </c>
      <c r="O46" s="28">
        <v>4196</v>
      </c>
      <c r="P46" s="28">
        <v>23438</v>
      </c>
      <c r="Q46" s="19">
        <f t="shared" si="0"/>
        <v>85311</v>
      </c>
      <c r="R46" s="9"/>
      <c r="S46" s="9"/>
      <c r="T46" s="9"/>
      <c r="U46" s="9"/>
      <c r="V46" s="9"/>
      <c r="W46" s="9"/>
      <c r="X46" s="9"/>
      <c r="Y46"/>
      <c r="Z46"/>
      <c r="AA46"/>
      <c r="AB46"/>
      <c r="AC46"/>
      <c r="DI46" s="10"/>
    </row>
    <row r="47" spans="1:113" ht="38.25" x14ac:dyDescent="0.25">
      <c r="A47" s="18"/>
      <c r="B47" s="26" t="s">
        <v>118</v>
      </c>
      <c r="C47" s="27" t="s">
        <v>7</v>
      </c>
      <c r="D47" s="27" t="s">
        <v>66</v>
      </c>
      <c r="E47" s="26" t="s">
        <v>67</v>
      </c>
      <c r="F47" s="65">
        <v>60117</v>
      </c>
      <c r="G47" s="65">
        <v>58604</v>
      </c>
      <c r="H47" s="65">
        <v>57151</v>
      </c>
      <c r="I47" s="65">
        <v>55552</v>
      </c>
      <c r="J47" s="65">
        <v>54015</v>
      </c>
      <c r="K47" s="65">
        <v>52481</v>
      </c>
      <c r="L47" s="28">
        <v>52260</v>
      </c>
      <c r="M47" s="28">
        <v>50553</v>
      </c>
      <c r="N47" s="28">
        <v>48899</v>
      </c>
      <c r="O47" s="28">
        <v>47246</v>
      </c>
      <c r="P47" s="28">
        <v>277015</v>
      </c>
      <c r="Q47" s="19">
        <f t="shared" si="0"/>
        <v>813893</v>
      </c>
      <c r="R47" s="9"/>
      <c r="S47" s="9"/>
      <c r="T47" s="9"/>
      <c r="U47" s="9"/>
      <c r="V47" s="9"/>
      <c r="W47" s="9"/>
      <c r="X47" s="9"/>
      <c r="Y47"/>
      <c r="Z47"/>
      <c r="AA47"/>
      <c r="AB47"/>
      <c r="AC47"/>
      <c r="DI47" s="10"/>
    </row>
    <row r="48" spans="1:113" ht="127.5" x14ac:dyDescent="0.25">
      <c r="A48" s="18"/>
      <c r="B48" s="26" t="s">
        <v>119</v>
      </c>
      <c r="C48" s="27" t="s">
        <v>7</v>
      </c>
      <c r="D48" s="27" t="s">
        <v>142</v>
      </c>
      <c r="E48" s="26" t="s">
        <v>69</v>
      </c>
      <c r="F48" s="65">
        <v>365423</v>
      </c>
      <c r="G48" s="65">
        <v>354544</v>
      </c>
      <c r="H48" s="65">
        <v>344006</v>
      </c>
      <c r="I48" s="65">
        <v>332815</v>
      </c>
      <c r="J48" s="65">
        <v>321965</v>
      </c>
      <c r="K48" s="65">
        <v>311130</v>
      </c>
      <c r="L48" s="28">
        <v>300526</v>
      </c>
      <c r="M48" s="28">
        <v>289423</v>
      </c>
      <c r="N48" s="28">
        <v>278566</v>
      </c>
      <c r="O48" s="28">
        <v>267716</v>
      </c>
      <c r="P48" s="28">
        <v>852312</v>
      </c>
      <c r="Q48" s="19">
        <f t="shared" si="0"/>
        <v>4018426</v>
      </c>
      <c r="R48" s="9"/>
      <c r="S48" s="9"/>
      <c r="T48" s="9"/>
      <c r="U48" s="9"/>
      <c r="V48" s="9"/>
      <c r="W48" s="9"/>
      <c r="X48" s="9"/>
      <c r="Y48"/>
      <c r="Z48"/>
      <c r="AA48"/>
      <c r="AB48"/>
      <c r="AC48"/>
      <c r="DI48" s="10"/>
    </row>
    <row r="49" spans="1:113" ht="136.5" customHeight="1" x14ac:dyDescent="0.25">
      <c r="A49" s="18"/>
      <c r="B49" s="26" t="s">
        <v>120</v>
      </c>
      <c r="C49" s="27" t="s">
        <v>7</v>
      </c>
      <c r="D49" s="27" t="s">
        <v>143</v>
      </c>
      <c r="E49" s="26" t="s">
        <v>69</v>
      </c>
      <c r="F49" s="65">
        <v>100487</v>
      </c>
      <c r="G49" s="65">
        <v>97730</v>
      </c>
      <c r="H49" s="65">
        <v>95060</v>
      </c>
      <c r="I49" s="65">
        <v>92224</v>
      </c>
      <c r="J49" s="65">
        <v>89475</v>
      </c>
      <c r="K49" s="65">
        <v>86729</v>
      </c>
      <c r="L49" s="28">
        <v>84042</v>
      </c>
      <c r="M49" s="28">
        <v>81229</v>
      </c>
      <c r="N49" s="28">
        <v>78478</v>
      </c>
      <c r="O49" s="28">
        <v>75728</v>
      </c>
      <c r="P49" s="28">
        <v>243587</v>
      </c>
      <c r="Q49" s="19">
        <f t="shared" si="0"/>
        <v>1124769</v>
      </c>
      <c r="R49" s="9"/>
      <c r="S49" s="9"/>
      <c r="T49" s="9"/>
      <c r="U49" s="9"/>
      <c r="V49" s="9"/>
      <c r="W49" s="9"/>
      <c r="X49" s="9"/>
      <c r="Y49"/>
      <c r="Z49"/>
      <c r="AA49"/>
      <c r="AB49"/>
      <c r="AC49"/>
      <c r="DI49" s="10"/>
    </row>
    <row r="50" spans="1:113" ht="73.5" customHeight="1" x14ac:dyDescent="0.25">
      <c r="A50" s="18"/>
      <c r="B50" s="26" t="s">
        <v>121</v>
      </c>
      <c r="C50" s="27" t="s">
        <v>7</v>
      </c>
      <c r="D50" s="27" t="s">
        <v>80</v>
      </c>
      <c r="E50" s="26" t="s">
        <v>81</v>
      </c>
      <c r="F50" s="28">
        <v>38001</v>
      </c>
      <c r="G50" s="28">
        <v>99753</v>
      </c>
      <c r="H50" s="28">
        <v>131574</v>
      </c>
      <c r="I50" s="28">
        <v>314031</v>
      </c>
      <c r="J50" s="28">
        <v>308175</v>
      </c>
      <c r="K50" s="28">
        <v>301928</v>
      </c>
      <c r="L50" s="28">
        <v>293682</v>
      </c>
      <c r="M50" s="28">
        <v>289434</v>
      </c>
      <c r="N50" s="28">
        <v>283187</v>
      </c>
      <c r="O50" s="28">
        <v>276940</v>
      </c>
      <c r="P50" s="28">
        <v>3406831</v>
      </c>
      <c r="Q50" s="19">
        <f t="shared" si="0"/>
        <v>5743536</v>
      </c>
      <c r="R50" s="9"/>
      <c r="S50" s="9"/>
      <c r="T50" s="9"/>
      <c r="U50" s="9"/>
      <c r="V50" s="9"/>
      <c r="W50" s="9"/>
      <c r="X50" s="9"/>
      <c r="Y50"/>
      <c r="Z50"/>
      <c r="AA50"/>
      <c r="AB50"/>
      <c r="AC50"/>
      <c r="DI50" s="10"/>
    </row>
    <row r="51" spans="1:113" ht="92.25" customHeight="1" x14ac:dyDescent="0.25">
      <c r="A51" s="18"/>
      <c r="B51" s="26" t="s">
        <v>122</v>
      </c>
      <c r="C51" s="27" t="s">
        <v>7</v>
      </c>
      <c r="D51" s="27" t="s">
        <v>82</v>
      </c>
      <c r="E51" s="26" t="s">
        <v>81</v>
      </c>
      <c r="F51" s="28">
        <v>5240</v>
      </c>
      <c r="G51" s="28">
        <v>41003</v>
      </c>
      <c r="H51" s="28">
        <v>42489</v>
      </c>
      <c r="I51" s="28">
        <v>41584</v>
      </c>
      <c r="J51" s="28">
        <v>40678</v>
      </c>
      <c r="K51" s="28">
        <v>39773</v>
      </c>
      <c r="L51" s="28">
        <v>38868</v>
      </c>
      <c r="M51" s="28">
        <v>37963</v>
      </c>
      <c r="N51" s="28">
        <v>37057</v>
      </c>
      <c r="O51" s="28">
        <v>36152</v>
      </c>
      <c r="P51" s="28">
        <v>311720</v>
      </c>
      <c r="Q51" s="19">
        <f t="shared" si="0"/>
        <v>672527</v>
      </c>
      <c r="R51" s="9"/>
      <c r="S51" s="9"/>
      <c r="T51" s="9"/>
      <c r="U51" s="9"/>
      <c r="V51" s="9"/>
      <c r="W51" s="9"/>
      <c r="X51" s="9"/>
      <c r="Y51"/>
      <c r="Z51"/>
      <c r="AA51"/>
      <c r="AB51"/>
      <c r="AC51"/>
      <c r="DI51" s="10"/>
    </row>
    <row r="52" spans="1:113" ht="72" customHeight="1" x14ac:dyDescent="0.25">
      <c r="A52" s="18"/>
      <c r="B52" s="26" t="s">
        <v>123</v>
      </c>
      <c r="C52" s="27" t="s">
        <v>7</v>
      </c>
      <c r="D52" s="27" t="s">
        <v>133</v>
      </c>
      <c r="E52" s="26" t="s">
        <v>81</v>
      </c>
      <c r="F52" s="28">
        <v>0</v>
      </c>
      <c r="G52" s="28">
        <v>8909</v>
      </c>
      <c r="H52" s="28">
        <v>38799</v>
      </c>
      <c r="I52" s="28">
        <v>38723</v>
      </c>
      <c r="J52" s="28">
        <v>37849</v>
      </c>
      <c r="K52" s="28">
        <v>36976</v>
      </c>
      <c r="L52" s="28">
        <v>36102</v>
      </c>
      <c r="M52" s="28">
        <v>35229</v>
      </c>
      <c r="N52" s="28">
        <v>34355</v>
      </c>
      <c r="O52" s="28">
        <v>33482</v>
      </c>
      <c r="P52" s="28">
        <v>262106</v>
      </c>
      <c r="Q52" s="19">
        <f t="shared" si="0"/>
        <v>562530</v>
      </c>
      <c r="R52" s="9"/>
      <c r="S52" s="9"/>
      <c r="T52" s="9"/>
      <c r="U52" s="9"/>
      <c r="V52" s="9"/>
      <c r="W52" s="9"/>
      <c r="X52" s="9"/>
      <c r="Y52"/>
      <c r="Z52"/>
      <c r="AA52"/>
      <c r="AB52"/>
      <c r="AC52"/>
      <c r="DI52" s="10"/>
    </row>
    <row r="53" spans="1:113" ht="42" customHeight="1" x14ac:dyDescent="0.25">
      <c r="A53" s="18"/>
      <c r="B53" s="26" t="s">
        <v>130</v>
      </c>
      <c r="C53" s="27" t="s">
        <v>7</v>
      </c>
      <c r="D53" s="27" t="s">
        <v>131</v>
      </c>
      <c r="E53" s="26" t="s">
        <v>81</v>
      </c>
      <c r="F53" s="28">
        <v>33347</v>
      </c>
      <c r="G53" s="28">
        <v>50021</v>
      </c>
      <c r="H53" s="28">
        <v>50021</v>
      </c>
      <c r="I53" s="28">
        <v>114299</v>
      </c>
      <c r="J53" s="28">
        <v>112167</v>
      </c>
      <c r="K53" s="28">
        <v>109893</v>
      </c>
      <c r="L53" s="28">
        <v>107620</v>
      </c>
      <c r="M53" s="28">
        <v>105346</v>
      </c>
      <c r="N53" s="28">
        <v>103072</v>
      </c>
      <c r="O53" s="28">
        <v>100799</v>
      </c>
      <c r="P53" s="28">
        <v>1239127</v>
      </c>
      <c r="Q53" s="19">
        <f t="shared" si="0"/>
        <v>2125712</v>
      </c>
      <c r="R53" s="9"/>
      <c r="S53" s="9"/>
      <c r="T53" s="9"/>
      <c r="U53" s="9"/>
      <c r="V53" s="9"/>
      <c r="W53" s="9"/>
      <c r="X53" s="9"/>
      <c r="Y53"/>
      <c r="Z53"/>
      <c r="AA53"/>
      <c r="AB53"/>
      <c r="AC53"/>
      <c r="DI53" s="10"/>
    </row>
    <row r="54" spans="1:113" ht="15.75" customHeight="1" x14ac:dyDescent="0.25">
      <c r="B54" s="26"/>
      <c r="C54" s="36" t="s">
        <v>70</v>
      </c>
      <c r="D54" s="26" t="s">
        <v>71</v>
      </c>
      <c r="E54" s="26" t="s">
        <v>71</v>
      </c>
      <c r="F54" s="19">
        <f t="shared" ref="F54:P54" si="1">SUM(F9:F53)</f>
        <v>6348039</v>
      </c>
      <c r="G54" s="19">
        <f t="shared" si="1"/>
        <v>6314693</v>
      </c>
      <c r="H54" s="19">
        <f t="shared" si="1"/>
        <v>6254571</v>
      </c>
      <c r="I54" s="19">
        <f t="shared" si="1"/>
        <v>6372862</v>
      </c>
      <c r="J54" s="19">
        <f t="shared" si="1"/>
        <v>6241046</v>
      </c>
      <c r="K54" s="19">
        <f t="shared" si="1"/>
        <v>6108869</v>
      </c>
      <c r="L54" s="19">
        <f t="shared" si="1"/>
        <v>6152966</v>
      </c>
      <c r="M54" s="19">
        <f t="shared" si="1"/>
        <v>6003794</v>
      </c>
      <c r="N54" s="19">
        <f t="shared" si="1"/>
        <v>5857461</v>
      </c>
      <c r="O54" s="19">
        <f t="shared" si="1"/>
        <v>5706787</v>
      </c>
      <c r="P54" s="19">
        <f t="shared" si="1"/>
        <v>43201689</v>
      </c>
      <c r="Q54" s="19">
        <f t="shared" si="0"/>
        <v>104562777</v>
      </c>
      <c r="V54" s="2"/>
      <c r="Y54"/>
      <c r="Z54"/>
      <c r="AA54"/>
      <c r="AB54"/>
      <c r="AC54"/>
    </row>
    <row r="55" spans="1:113" s="11" customFormat="1" ht="15.75" customHeight="1" x14ac:dyDescent="0.25">
      <c r="A55" s="15"/>
      <c r="B55" s="37"/>
      <c r="C55" s="38"/>
      <c r="D55" s="38"/>
      <c r="E55" s="38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1"/>
      <c r="V55" s="6"/>
      <c r="Y55"/>
      <c r="Z55"/>
      <c r="AA55"/>
      <c r="AB55"/>
      <c r="AC55"/>
    </row>
    <row r="56" spans="1:113" s="11" customFormat="1" ht="15.75" customHeight="1" x14ac:dyDescent="0.2">
      <c r="A56" s="15"/>
      <c r="B56" s="39"/>
      <c r="C56" s="39" t="s">
        <v>72</v>
      </c>
      <c r="D56" s="40"/>
      <c r="E56" s="40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3"/>
      <c r="V56" s="6"/>
      <c r="Y56"/>
      <c r="Z56"/>
      <c r="AA56"/>
      <c r="AB56"/>
      <c r="AC56"/>
    </row>
    <row r="57" spans="1:113" s="11" customFormat="1" ht="51" x14ac:dyDescent="0.2">
      <c r="A57" s="15"/>
      <c r="B57" s="26" t="s">
        <v>68</v>
      </c>
      <c r="C57" s="27" t="s">
        <v>73</v>
      </c>
      <c r="D57" s="27" t="s">
        <v>144</v>
      </c>
      <c r="E57" s="26" t="s">
        <v>74</v>
      </c>
      <c r="F57" s="64">
        <v>26434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19">
        <f>SUM(F57:P57)</f>
        <v>26434</v>
      </c>
      <c r="V57" s="6"/>
      <c r="Y57"/>
      <c r="Z57"/>
      <c r="AA57"/>
      <c r="AB57"/>
      <c r="AC57"/>
    </row>
    <row r="58" spans="1:113" ht="114.75" x14ac:dyDescent="0.25">
      <c r="A58" s="15"/>
      <c r="B58" s="26" t="s">
        <v>6</v>
      </c>
      <c r="C58" s="27" t="s">
        <v>7</v>
      </c>
      <c r="D58" s="27" t="s">
        <v>145</v>
      </c>
      <c r="E58" s="26" t="s">
        <v>75</v>
      </c>
      <c r="F58" s="64">
        <v>443972</v>
      </c>
      <c r="G58" s="64">
        <v>432872</v>
      </c>
      <c r="H58" s="64">
        <v>421842</v>
      </c>
      <c r="I58" s="64">
        <v>409864</v>
      </c>
      <c r="J58" s="64">
        <v>398378</v>
      </c>
      <c r="K58" s="64">
        <v>386870</v>
      </c>
      <c r="L58" s="28">
        <v>352492</v>
      </c>
      <c r="M58" s="28">
        <v>337436</v>
      </c>
      <c r="N58" s="28">
        <v>322651</v>
      </c>
      <c r="O58" s="28">
        <v>307870</v>
      </c>
      <c r="P58" s="28">
        <v>2198447</v>
      </c>
      <c r="Q58" s="19">
        <f>SUM(F58:P58)</f>
        <v>6012694</v>
      </c>
      <c r="R58" s="11"/>
      <c r="S58" s="11"/>
      <c r="T58" s="11"/>
      <c r="U58" s="11"/>
      <c r="V58" s="6"/>
      <c r="W58" s="11"/>
      <c r="X58" s="11"/>
      <c r="Y58"/>
      <c r="Z58"/>
      <c r="AA58"/>
      <c r="AB58"/>
      <c r="AC58"/>
      <c r="DI58" s="11"/>
    </row>
    <row r="59" spans="1:113" ht="15.75" customHeight="1" x14ac:dyDescent="0.25">
      <c r="B59" s="26"/>
      <c r="C59" s="41" t="s">
        <v>70</v>
      </c>
      <c r="D59" s="26" t="s">
        <v>71</v>
      </c>
      <c r="E59" s="26" t="s">
        <v>71</v>
      </c>
      <c r="F59" s="19">
        <f t="shared" ref="F59:Q59" si="2">SUM(F57:F58)</f>
        <v>470406</v>
      </c>
      <c r="G59" s="19">
        <f t="shared" si="2"/>
        <v>432872</v>
      </c>
      <c r="H59" s="19">
        <f t="shared" si="2"/>
        <v>421842</v>
      </c>
      <c r="I59" s="19">
        <f t="shared" si="2"/>
        <v>409864</v>
      </c>
      <c r="J59" s="19">
        <f t="shared" si="2"/>
        <v>398378</v>
      </c>
      <c r="K59" s="19">
        <f t="shared" si="2"/>
        <v>386870</v>
      </c>
      <c r="L59" s="19">
        <f t="shared" si="2"/>
        <v>352492</v>
      </c>
      <c r="M59" s="19">
        <f t="shared" si="2"/>
        <v>337436</v>
      </c>
      <c r="N59" s="19">
        <f t="shared" si="2"/>
        <v>322651</v>
      </c>
      <c r="O59" s="19">
        <f t="shared" si="2"/>
        <v>307870</v>
      </c>
      <c r="P59" s="19">
        <f t="shared" si="2"/>
        <v>2198447</v>
      </c>
      <c r="Q59" s="19">
        <f t="shared" si="2"/>
        <v>6039128</v>
      </c>
      <c r="Z59"/>
      <c r="AA59"/>
      <c r="AC59"/>
    </row>
    <row r="60" spans="1:113" ht="15.75" customHeight="1" x14ac:dyDescent="0.25">
      <c r="B60" s="42"/>
      <c r="C60" s="43"/>
      <c r="D60" s="43"/>
      <c r="E60" s="43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54"/>
      <c r="Z60"/>
      <c r="AA60"/>
      <c r="AC60"/>
    </row>
    <row r="61" spans="1:113" ht="15.75" hidden="1" customHeight="1" x14ac:dyDescent="0.25">
      <c r="B61" s="42"/>
      <c r="C61" s="41" t="s">
        <v>76</v>
      </c>
      <c r="D61" s="26" t="s">
        <v>71</v>
      </c>
      <c r="E61" s="26" t="s">
        <v>71</v>
      </c>
      <c r="F61" s="29">
        <v>0</v>
      </c>
      <c r="G61" s="29">
        <v>0</v>
      </c>
      <c r="H61" s="29">
        <v>0</v>
      </c>
      <c r="I61" s="29">
        <v>0</v>
      </c>
      <c r="J61" s="29">
        <v>0</v>
      </c>
      <c r="K61" s="29"/>
      <c r="L61" s="29"/>
      <c r="M61" s="29"/>
      <c r="N61" s="29"/>
      <c r="O61" s="29"/>
      <c r="P61" s="29">
        <v>0</v>
      </c>
      <c r="Q61" s="19">
        <v>0</v>
      </c>
      <c r="Z61"/>
      <c r="AA61"/>
      <c r="AC61"/>
    </row>
    <row r="62" spans="1:113" ht="15.75" customHeight="1" x14ac:dyDescent="0.25">
      <c r="B62" s="42"/>
      <c r="C62" s="44"/>
      <c r="D62" s="44"/>
      <c r="E62" s="44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53"/>
      <c r="Z62"/>
      <c r="AA62"/>
      <c r="AC62"/>
    </row>
    <row r="63" spans="1:113" ht="15.75" customHeight="1" x14ac:dyDescent="0.25">
      <c r="B63" s="42"/>
      <c r="C63" s="41" t="s">
        <v>77</v>
      </c>
      <c r="D63" s="45"/>
      <c r="E63" s="46"/>
      <c r="F63" s="19">
        <f t="shared" ref="F63:Q63" si="3">SUM(F54,F59)</f>
        <v>6818445</v>
      </c>
      <c r="G63" s="19">
        <f t="shared" si="3"/>
        <v>6747565</v>
      </c>
      <c r="H63" s="19">
        <f t="shared" si="3"/>
        <v>6676413</v>
      </c>
      <c r="I63" s="19">
        <f t="shared" si="3"/>
        <v>6782726</v>
      </c>
      <c r="J63" s="19">
        <f t="shared" si="3"/>
        <v>6639424</v>
      </c>
      <c r="K63" s="19">
        <f t="shared" si="3"/>
        <v>6495739</v>
      </c>
      <c r="L63" s="19">
        <f t="shared" si="3"/>
        <v>6505458</v>
      </c>
      <c r="M63" s="19">
        <f t="shared" si="3"/>
        <v>6341230</v>
      </c>
      <c r="N63" s="19">
        <f t="shared" si="3"/>
        <v>6180112</v>
      </c>
      <c r="O63" s="19">
        <f t="shared" si="3"/>
        <v>6014657</v>
      </c>
      <c r="P63" s="19">
        <f t="shared" si="3"/>
        <v>45400136</v>
      </c>
      <c r="Q63" s="19">
        <f t="shared" si="3"/>
        <v>110601905</v>
      </c>
      <c r="Z63"/>
      <c r="AA63"/>
      <c r="AC63"/>
    </row>
    <row r="64" spans="1:113" ht="15.75" customHeight="1" x14ac:dyDescent="0.25">
      <c r="B64" s="42"/>
      <c r="C64" s="44"/>
      <c r="D64" s="44"/>
      <c r="E64" s="44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56"/>
      <c r="Z64"/>
      <c r="AA64"/>
      <c r="AC64"/>
    </row>
    <row r="65" spans="2:29" ht="18.75" customHeight="1" x14ac:dyDescent="0.25">
      <c r="B65" s="42"/>
      <c r="C65" s="79" t="s">
        <v>78</v>
      </c>
      <c r="D65" s="80"/>
      <c r="E65" s="81"/>
      <c r="F65" s="24">
        <f>SUM(F63/Q67)*100</f>
        <v>18.584611702907655</v>
      </c>
      <c r="G65" s="24">
        <f>SUM(G63/Q67)*100</f>
        <v>18.391418492798593</v>
      </c>
      <c r="H65" s="24">
        <f>SUM(H63/Q67)*100</f>
        <v>18.197483909197011</v>
      </c>
      <c r="I65" s="24">
        <f>SUM(I63/Q67)*100</f>
        <v>18.487254644895724</v>
      </c>
      <c r="J65" s="24">
        <f>SUM(J63/Q67)*100</f>
        <v>18.096665291128105</v>
      </c>
      <c r="K65" s="24">
        <f>SUM(K63/Q67)*100</f>
        <v>17.705032018067708</v>
      </c>
      <c r="L65" s="24">
        <f>SUM(L63/Q67)*100</f>
        <v>17.731522492236021</v>
      </c>
      <c r="M65" s="24">
        <f>SUM(M63/Q67)*100</f>
        <v>17.283896441025647</v>
      </c>
      <c r="N65" s="24">
        <f>SUM(N63/Q67)*100</f>
        <v>16.844747123498106</v>
      </c>
      <c r="O65" s="24">
        <f>SUM(O63/Q67)*100</f>
        <v>16.393776714657882</v>
      </c>
      <c r="P65" s="25" t="s">
        <v>71</v>
      </c>
      <c r="Q65" s="25" t="s">
        <v>71</v>
      </c>
      <c r="Z65"/>
      <c r="AA65"/>
      <c r="AC65"/>
    </row>
    <row r="66" spans="2:29" ht="15.75" customHeight="1" x14ac:dyDescent="0.25">
      <c r="B66" s="43"/>
      <c r="C66" s="47"/>
      <c r="D66" s="48"/>
      <c r="E66" s="48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57"/>
      <c r="Z66"/>
      <c r="AA66"/>
      <c r="AC66"/>
    </row>
    <row r="67" spans="2:29" ht="48" customHeight="1" x14ac:dyDescent="0.25">
      <c r="B67" s="43"/>
      <c r="C67" s="72" t="s">
        <v>79</v>
      </c>
      <c r="D67" s="73"/>
      <c r="E67" s="74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2"/>
      <c r="Q67" s="55">
        <v>36688660</v>
      </c>
      <c r="Z67"/>
      <c r="AA67"/>
      <c r="AC67"/>
    </row>
    <row r="68" spans="2:29" ht="15.75" customHeight="1" x14ac:dyDescent="0.25">
      <c r="B68" s="49"/>
      <c r="C68" s="49"/>
      <c r="D68" s="50"/>
      <c r="E68" s="50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V68" s="3"/>
      <c r="Y68"/>
      <c r="AA68"/>
    </row>
    <row r="69" spans="2:29" ht="15.75" customHeight="1" x14ac:dyDescent="0.25">
      <c r="B69" s="49"/>
      <c r="C69" s="51"/>
      <c r="D69" s="52"/>
      <c r="E69" s="52"/>
    </row>
    <row r="70" spans="2:29" ht="15.75" customHeight="1" x14ac:dyDescent="0.25">
      <c r="B70" s="49"/>
      <c r="C70" s="82" t="s">
        <v>134</v>
      </c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</row>
    <row r="71" spans="2:29" ht="24" customHeight="1" x14ac:dyDescent="0.25"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</row>
    <row r="72" spans="2:29" ht="15.75" customHeight="1" x14ac:dyDescent="0.25">
      <c r="C72" s="63" t="s">
        <v>146</v>
      </c>
      <c r="D72" s="63"/>
      <c r="E72" s="61"/>
      <c r="F72" s="61"/>
      <c r="G72" s="62"/>
    </row>
    <row r="73" spans="2:29" ht="15.75" customHeight="1" x14ac:dyDescent="0.25">
      <c r="C73" s="66">
        <v>64607640</v>
      </c>
      <c r="D73" s="66"/>
      <c r="E73" s="61"/>
      <c r="F73" s="61"/>
      <c r="G73" s="62"/>
    </row>
  </sheetData>
  <sheetProtection objects="1" scenarios="1" selectLockedCells="1" selectUnlockedCells="1"/>
  <mergeCells count="12">
    <mergeCell ref="C73:D73"/>
    <mergeCell ref="B1:E2"/>
    <mergeCell ref="F1:Q1"/>
    <mergeCell ref="F2:Q2"/>
    <mergeCell ref="C67:E67"/>
    <mergeCell ref="E4:E5"/>
    <mergeCell ref="F4:Q4"/>
    <mergeCell ref="B4:B5"/>
    <mergeCell ref="C4:C5"/>
    <mergeCell ref="D4:D5"/>
    <mergeCell ref="C65:E65"/>
    <mergeCell ref="C70:Q71"/>
  </mergeCells>
  <phoneticPr fontId="10" type="noConversion"/>
  <pageMargins left="0.23622047244093999" right="0.23622047244093999" top="0.39370078740157" bottom="0.59055118110236005" header="0.35433070866142002" footer="0.31496062992126"/>
  <pageSetup paperSize="9" scale="59" fitToHeight="0" orientation="landscape" r:id="rId1"/>
  <headerFooter>
    <oddFooter>&amp;L&amp;"Times New Roman"&amp;10&amp;Kc0c0c0Rēzeknes valstspilsētas domes Finanšu pārvalde &amp;R&amp;"Times New Roman"&amp;10&amp;Kc0c0c02024, Septembris</oddFooter>
    <evenFooter>&amp;L&amp;"Times New Roman,Regular"4-SAI; Pārskats par saistību apmēru&amp;R&amp;"Times New Roman,Regular"&amp;P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4-SAI</vt:lpstr>
      <vt:lpstr>'4-SAI'!Print_Area</vt:lpstr>
      <vt:lpstr>'4-SAI'!Print_Titles</vt:lpstr>
    </vt:vector>
  </TitlesOfParts>
  <Manager/>
  <Company>Microsoft Corporation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Uldis Ervalds</cp:lastModifiedBy>
  <cp:lastPrinted>2025-07-01T05:34:29Z</cp:lastPrinted>
  <dcterms:created xsi:type="dcterms:W3CDTF">2024-10-29T10:40:21Z</dcterms:created>
  <dcterms:modified xsi:type="dcterms:W3CDTF">2026-01-27T09:06:38Z</dcterms:modified>
  <cp:category/>
</cp:coreProperties>
</file>