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tabRatio="569" activeTab="0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fullCalcOnLoad="1"/>
</workbook>
</file>

<file path=xl/sharedStrings.xml><?xml version="1.0" encoding="utf-8"?>
<sst xmlns="http://schemas.openxmlformats.org/spreadsheetml/2006/main" count="250" uniqueCount="156">
  <si>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</si>
  <si>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</si>
  <si>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</si>
  <si>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</si>
  <si>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</si>
  <si>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</si>
  <si>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</si>
  <si>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</si>
  <si>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</si>
  <si>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</si>
  <si>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</si>
  <si>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</si>
  <si>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</si>
  <si>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</si>
  <si>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</si>
  <si>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</si>
  <si>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</si>
  <si>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</si>
  <si>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</si>
  <si>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</si>
  <si>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</si>
  <si>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</si>
  <si>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</si>
  <si>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</si>
  <si>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</si>
  <si>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</si>
  <si>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</si>
  <si>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</si>
  <si>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</si>
  <si>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</si>
  <si>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</si>
  <si>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</si>
  <si>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</si>
  <si>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</si>
  <si>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</si>
  <si>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</si>
  <si>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</si>
  <si>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</si>
  <si>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</si>
  <si>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</si>
  <si>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</si>
  <si>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</si>
  <si>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</si>
  <si>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</si>
  <si>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>03.05.2018</t>
  </si>
  <si>
    <t>02.07.2018</t>
  </si>
  <si>
    <t>30.07.2018</t>
  </si>
  <si>
    <t>13.08.2018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</si>
  <si>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</si>
  <si>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</si>
  <si>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20.11.2018</t>
  </si>
  <si>
    <t>30.10.2017</t>
  </si>
  <si>
    <t>28.02.2019</t>
  </si>
  <si>
    <t>05.08.2020</t>
  </si>
  <si>
    <t>31.01.2018</t>
  </si>
  <si>
    <t>15.09.2020</t>
  </si>
  <si>
    <t>19.10.2020</t>
  </si>
  <si>
    <t>05.06.2019</t>
  </si>
  <si>
    <t>13.03.2019</t>
  </si>
  <si>
    <t>27.11.2018</t>
  </si>
  <si>
    <t>15.11.2017</t>
  </si>
  <si>
    <t>20.07.2017</t>
  </si>
  <si>
    <t>20.07.2016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</si>
  <si>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</si>
  <si>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</si>
  <si>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</si>
  <si>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</si>
  <si>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30.08.2012</t>
  </si>
  <si>
    <t>31.10.2018</t>
  </si>
  <si>
    <t>14.03.2014</t>
  </si>
  <si>
    <t>24.09.2019</t>
  </si>
  <si>
    <t>30.06.2017</t>
  </si>
  <si>
    <t>22.07.2015</t>
  </si>
  <si>
    <t>20.11.2014</t>
  </si>
  <si>
    <t>16.11.2016</t>
  </si>
  <si>
    <t>17.02.2014</t>
  </si>
  <si>
    <t>21.10.2013</t>
  </si>
  <si>
    <t>18.06.2014</t>
  </si>
  <si>
    <t>25.02.2021</t>
  </si>
  <si>
    <t>27.05.2021</t>
  </si>
  <si>
    <t>30.09.2021</t>
  </si>
  <si>
    <t>29.04.2021</t>
  </si>
  <si>
    <t>P-399/2017  Dobeles novada Penkules pamatskolas remontdarbi</t>
  </si>
  <si>
    <t>P-251/2016  Dobeles novada izglītības iestāžu investīciju projektu īstenošanai</t>
  </si>
  <si>
    <t>P-224/2017  Remontdarbi, apkures sistēmas atjaunošana, lietus ūdens kanalizācijas sakārtošana un labiekārtošana PII zvaniņš 2 korpusā un teritorijā</t>
  </si>
  <si>
    <t>P-612/2017 Dienesta viesnīcas būvniecība Dobeles novada izglītības iestāžu vajadzībām</t>
  </si>
  <si>
    <t>P-165/2018 Publiskās infrastruktūras uzlabošana uzņēmējdarbības attīstības veicināšanai Dobeles pilsētā ERAF(Lauku iela)</t>
  </si>
  <si>
    <t xml:space="preserve"> P-164/2018 Autoceļu pārbūve uzņēmējdarbības attīstībai Dobeles novada</t>
  </si>
  <si>
    <t>P-325/2018 Dobeles pilsētas degradētēs rūpnieciskās apbūves teritorijas revitalizācija-Uzvaras iela</t>
  </si>
  <si>
    <t>P-324/2018 Publisko teritoriju ar vides problēmām atjaunošana, uzturēšana un attīstība LLI-408</t>
  </si>
  <si>
    <t>P-323/2018 Sociālo pakalpojumu pieejamības un kvalitātes uzlabošana Vidusbaltijas reģionā LLI-317</t>
  </si>
  <si>
    <t>P-322/2018 Investīcijas Dobeles novada izglītības iestādēs</t>
  </si>
  <si>
    <t>P-469/2018 Katoļu un Bīlenšteina ielu izbūve Dobeles pilsētā</t>
  </si>
  <si>
    <t>P-13/2018 Dobeles pilsētas kultūras nama rekonstrukcija</t>
  </si>
  <si>
    <t>P-479/2018 Nozīmīga kultūrvēsturiskā mantojuma saglabāšana un attīstība kultūras tūrisma piedāvājuma pilnveidošanai Zemgales reģionā</t>
  </si>
  <si>
    <t>P-679/2018 Skola ielas pārbūve Dobeles pislētā</t>
  </si>
  <si>
    <t>PP-2/2019 Investīciju projektu īstenošanai (pārjaunojuma līgums)</t>
  </si>
  <si>
    <t>P-226/2020 Pašvaldības autoceļu un ielu asfalta seguma virsmas apstrāde Dobeles novadā</t>
  </si>
  <si>
    <t>P-311/2020 Dainu ielas atjaunošana Dobelē, Dobeles novada</t>
  </si>
  <si>
    <t>11.09.2020</t>
  </si>
  <si>
    <t>P-415/2021 Puķu ielas pārbūve Dobelē, Dobeles novadā</t>
  </si>
  <si>
    <t>P-92/2021 Skolas ielas atjaunošana Dobelē, Dobeles novadā</t>
  </si>
  <si>
    <t xml:space="preserve">P-406/2020 LAT-LIT projekts (Nr.LLI-425) ”Daudzfunkcionālo centru kā vietējās kopienas sociālās iekļaušanas un izaugsmes veicinātāju attīstība” investīciju daļas īstenošanai              </t>
  </si>
  <si>
    <t>PP-7/2019 Investīciju projektu īstenošanai- saistību pārjaunojums Auce</t>
  </si>
  <si>
    <t xml:space="preserve">P-300/2018 Projekta ''Bēnes vidusskolas telpu remonts'' īstenošanai </t>
  </si>
  <si>
    <t>P-302/2018 ERAF projekta (Nr.3.3.1.0/16/I/015) ''Uzņēmējdarbības attīstībai nepieciešamās infrastruktūras attīstība Auces 'pilsētā'' īstenošanai</t>
  </si>
  <si>
    <t xml:space="preserve">P-639/2017 Izglītības iestāžu investīciju projekta ''Sporta laukuma pārbūve Aucē'' īstenošanai </t>
  </si>
  <si>
    <t xml:space="preserve">P-582/2017 ELFLA projekta (Nr.16-06-AL30-A019.2201-000002) ''Bēnes ielas gājēju celiņa izbūve'' īstenošanai </t>
  </si>
  <si>
    <t xml:space="preserve">P-301/2018 Projekta ''Auces vidusskolas telpu atjaunošana'' īstenošanai </t>
  </si>
  <si>
    <t xml:space="preserve">P-346/2017 Projekta ''Bēnes vidusskolas telpu atjaunošana'' īstenošanai </t>
  </si>
  <si>
    <t xml:space="preserve">P-164/2016 Projekta ''Bēnes vidusskolas teritorijas labiekārtošana, 1.būvniecības kārta'' īstenošanai </t>
  </si>
  <si>
    <t xml:space="preserve">P-163/2016 Projekts "Auces vidusskolas ēku atjaunošana" īstenošana </t>
  </si>
  <si>
    <t xml:space="preserve">P-345/2017 Projekts "Auces vidusskolas telpu atjaunošana" </t>
  </si>
  <si>
    <t>P-140/2021 Projekts"Ielu asfalta seguma atjaunošana Auces novadā"</t>
  </si>
  <si>
    <t>P-416/2021 Auces vidusskolas ēkas fasādes siltināšana</t>
  </si>
  <si>
    <t>P-327/2012 ELFLA projekta 11-06-L32100-000172 "Sporta halle" īstenošanai</t>
  </si>
  <si>
    <t>P-630/2018 Atbalsts uzņēmējdarbības attīstībai Tērvetes novadā īstenošanai</t>
  </si>
  <si>
    <t>P-28/2021 Latvijas-Lietuvas pārrpbežu sadarbība</t>
  </si>
  <si>
    <t>P-75/2014 KPFI Projekta Augstkalnes vidusskolas internāta ēkas energoefektivitātes paugstināšana īstenošana</t>
  </si>
  <si>
    <t>P-224/2019 Pašvaldības ceļa Bu -1 pārbūve</t>
  </si>
  <si>
    <t>P-297/2017 Pašvaldības ceļa Te-5 pārbūve</t>
  </si>
  <si>
    <t>P-271/2015 Annas Brigaderes pamatskolas ēkas daļas pārbūve un fasādes atjaunošana</t>
  </si>
  <si>
    <t>P-339/2016 Kroņauces stadiona pārbūve</t>
  </si>
  <si>
    <t>P-32/2014 Pirmskolas izglītibas iestādes Sprīdītis rekonstrukcijas 1.kārtas īstenošana</t>
  </si>
  <si>
    <t>P-223/2014 Pirmskolas izglītības iestādes Sprīdītis rekonstrukcijas II kārtas īstenošana</t>
  </si>
  <si>
    <t xml:space="preserve">P-569/2014 Tērvetes novada pašvaldības publiskās teritorijas apgaismojuma infrastruktūras izbūve </t>
  </si>
  <si>
    <t xml:space="preserve">P-272/2015 Tērvetes novada pašvaldības publiskās teritorijas apgaismojuma infrastruktūras izbūve </t>
  </si>
  <si>
    <t>P-238/2022  Skolas ielas pārbūve Auru ciemā, Auru pagastā, Dobeles novadā</t>
  </si>
  <si>
    <t>24.08.2022</t>
  </si>
  <si>
    <t>11.07.2022</t>
  </si>
  <si>
    <t>P-239/2022 Jāna Čakstes ielas un Atmodas ielas pārbūve posmā no Jāņa Čakstes ielas un K.Barona iela krustojuma 2. kārta</t>
  </si>
  <si>
    <t>25.08.2022</t>
  </si>
  <si>
    <t>P-123/2022 Jāna Čakstes ielas un Atmodas ielas pārbūve posmā no Jāņa Čakstes ielas un K.Barona iela krustojuma 1. kārta</t>
  </si>
  <si>
    <t>Projektu īstenošanai</t>
  </si>
  <si>
    <t>Aizņēmumu, galvojumu un pārējo saistību apmērs 2024. gadam</t>
  </si>
  <si>
    <t>2024</t>
  </si>
  <si>
    <t xml:space="preserve">P-1/2023 Sociālās aprūpes centra "Tērvete" ēkas energoefektivitātes uzlabošana </t>
  </si>
  <si>
    <t>31.01.2023</t>
  </si>
  <si>
    <t>P-40/2023 sabiedrībā balstītu sociālo pakalpojumu infrastruktūras attīstība Dobeles novadā</t>
  </si>
  <si>
    <t>26.04.2023</t>
  </si>
  <si>
    <t>P-93/2023 Liepu ielas posma pārbūve no Zaļās ielas līdz Meža prospektam Dobelē</t>
  </si>
  <si>
    <t>13.06.2023</t>
  </si>
  <si>
    <t>P-172/2023 Viestura ielas pārbūve Dobelē, 1 kārta</t>
  </si>
  <si>
    <t>01.08.2023</t>
  </si>
  <si>
    <t>5. pielikums</t>
  </si>
  <si>
    <t>Dobeles novada domes 02.02.2024.</t>
  </si>
  <si>
    <t>saistošajiem noteikumiem Nr. 3</t>
  </si>
  <si>
    <t>budžets 2024. gadam"</t>
  </si>
  <si>
    <t>P-155/2016 Projekta "Dobeles novada Pirmskolas izglītības iestāžu remontdarbi" īstenošanai</t>
  </si>
  <si>
    <t>P-197/2016 Projekta "Meliorācijas sistēmu pārbūve Dobeles novadā"</t>
  </si>
  <si>
    <t>P-408/2018 Dobeles pilsētas degradētās rūpnieciskās apbūves teritorijas revitalizācija 1.posms - Spodrības iela</t>
  </si>
  <si>
    <t>P-138/2019 SIA Auces komunālie pakalpojumi pamatkapitāla palielināšanai KF projekta (Nr.5.3.1.0/17/I/015) "Ūdensapgādes un kanalizācijas sistēmas paplašināšana Auces aglomerācijas robežās" īstenošanai</t>
  </si>
  <si>
    <t>P-691/2018 SIA Auces komunālie pakalpojumi pamatkapitāla palielināšanai KF projekta (Nr.5.3.1.0/17/I/015) "Ūdensapgādes un kanalizācijas sistēmas paplašināšana Auces aglomerācijas robežās" īstenošanai</t>
  </si>
  <si>
    <t>P-570/2014 Ielu apgaismojuma rekonstrukcija Augstkalnes, Bukaišu un Zelmeņu ciemos Tērvetes novadā</t>
  </si>
  <si>
    <r>
      <t>Finanšu un grāmatvedības nodaļas vadītāja</t>
    </r>
    <r>
      <rPr>
        <i/>
        <sz val="12"/>
        <rFont val="Times New Roman"/>
        <family val="1"/>
      </rPr>
      <t xml:space="preserve"> J. Kalniņa</t>
    </r>
  </si>
  <si>
    <t>P-406/2013 Pirmskolas izglītības iestādes Spridītis rekonstrukcijas 1.kārtas īstenošana 1.m. (P-406/2013)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</si>
</sst>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Ls &quot;* #,##0.00_-;&quot;-Ls &quot;* #,##0.00_-;_-&quot;Ls &quot;* \-??_-;_-@_-"/>
    <numFmt numFmtId="167" formatCode="0\.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2" fillId="37" borderId="0" applyNumberFormat="0" applyBorder="0" applyAlignment="0" applyProtection="0"/>
    <xf numFmtId="0" fontId="39" fillId="38" borderId="0" applyNumberFormat="0" applyBorder="0" applyAlignment="0" applyProtection="0"/>
    <xf numFmtId="0" fontId="2" fillId="23" borderId="0" applyNumberFormat="0" applyBorder="0" applyAlignment="0" applyProtection="0"/>
    <xf numFmtId="0" fontId="39" fillId="39" borderId="0" applyNumberFormat="0" applyBorder="0" applyAlignment="0" applyProtection="0"/>
    <xf numFmtId="0" fontId="2" fillId="25" borderId="0" applyNumberFormat="0" applyBorder="0" applyAlignment="0" applyProtection="0"/>
    <xf numFmtId="0" fontId="39" fillId="40" borderId="0" applyNumberFormat="0" applyBorder="0" applyAlignment="0" applyProtection="0"/>
    <xf numFmtId="0" fontId="2" fillId="41" borderId="0" applyNumberFormat="0" applyBorder="0" applyAlignment="0" applyProtection="0"/>
    <xf numFmtId="0" fontId="39" fillId="42" borderId="0" applyNumberFormat="0" applyBorder="0" applyAlignment="0" applyProtection="0"/>
    <xf numFmtId="0" fontId="2" fillId="43" borderId="0" applyNumberFormat="0" applyBorder="0" applyAlignment="0" applyProtection="0"/>
    <xf numFmtId="0" fontId="39" fillId="44" borderId="0" applyNumberFormat="0" applyBorder="0" applyAlignment="0" applyProtection="0"/>
    <xf numFmtId="0" fontId="2" fillId="45" borderId="0" applyNumberFormat="0" applyBorder="0" applyAlignment="0" applyProtection="0"/>
    <xf numFmtId="0" fontId="38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4" borderId="0" applyNumberFormat="0" applyBorder="0" applyAlignment="0" applyProtection="0"/>
    <xf numFmtId="0" fontId="39" fillId="46" borderId="0" applyNumberFormat="0" applyBorder="0" applyAlignment="0" applyProtection="0"/>
    <xf numFmtId="0" fontId="2" fillId="47" borderId="0" applyNumberFormat="0" applyBorder="0" applyAlignment="0" applyProtection="0"/>
    <xf numFmtId="0" fontId="39" fillId="48" borderId="0" applyNumberFormat="0" applyBorder="0" applyAlignment="0" applyProtection="0"/>
    <xf numFmtId="0" fontId="2" fillId="49" borderId="0" applyNumberFormat="0" applyBorder="0" applyAlignment="0" applyProtection="0"/>
    <xf numFmtId="0" fontId="39" fillId="50" borderId="0" applyNumberFormat="0" applyBorder="0" applyAlignment="0" applyProtection="0"/>
    <xf numFmtId="0" fontId="2" fillId="51" borderId="0" applyNumberFormat="0" applyBorder="0" applyAlignment="0" applyProtection="0"/>
    <xf numFmtId="0" fontId="39" fillId="52" borderId="0" applyNumberFormat="0" applyBorder="0" applyAlignment="0" applyProtection="0"/>
    <xf numFmtId="0" fontId="2" fillId="41" borderId="0" applyNumberFormat="0" applyBorder="0" applyAlignment="0" applyProtection="0"/>
    <xf numFmtId="0" fontId="39" fillId="53" borderId="0" applyNumberFormat="0" applyBorder="0" applyAlignment="0" applyProtection="0"/>
    <xf numFmtId="0" fontId="2" fillId="43" borderId="0" applyNumberFormat="0" applyBorder="0" applyAlignment="0" applyProtection="0"/>
    <xf numFmtId="0" fontId="39" fillId="54" borderId="0" applyNumberFormat="0" applyBorder="0" applyAlignment="0" applyProtection="0"/>
    <xf numFmtId="0" fontId="2" fillId="55" borderId="0" applyNumberFormat="0" applyBorder="0" applyAlignment="0" applyProtection="0"/>
    <xf numFmtId="0" fontId="40" fillId="56" borderId="0" applyNumberFormat="0" applyBorder="0" applyAlignment="0" applyProtection="0"/>
    <xf numFmtId="0" fontId="3" fillId="5" borderId="0" applyNumberFormat="0" applyBorder="0" applyAlignment="0" applyProtection="0"/>
    <xf numFmtId="0" fontId="41" fillId="57" borderId="1" applyNumberFormat="0" applyAlignment="0" applyProtection="0"/>
    <xf numFmtId="0" fontId="4" fillId="58" borderId="2" applyNumberFormat="0" applyAlignment="0" applyProtection="0"/>
    <xf numFmtId="0" fontId="42" fillId="59" borderId="3" applyNumberFormat="0" applyAlignment="0" applyProtection="0"/>
    <xf numFmtId="0" fontId="5" fillId="60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61" borderId="0" applyNumberFormat="0" applyBorder="0" applyAlignment="0" applyProtection="0"/>
    <xf numFmtId="0" fontId="7" fillId="7" borderId="0" applyNumberFormat="0" applyBorder="0" applyAlignment="0" applyProtection="0"/>
    <xf numFmtId="0" fontId="46" fillId="0" borderId="5" applyNumberFormat="0" applyFill="0" applyAlignment="0" applyProtection="0"/>
    <xf numFmtId="0" fontId="8" fillId="0" borderId="6" applyNumberFormat="0" applyFill="0" applyAlignment="0" applyProtection="0"/>
    <xf numFmtId="0" fontId="47" fillId="0" borderId="7" applyNumberFormat="0" applyFill="0" applyAlignment="0" applyProtection="0"/>
    <xf numFmtId="0" fontId="9" fillId="0" borderId="8" applyNumberFormat="0" applyFill="0" applyAlignment="0" applyProtection="0"/>
    <xf numFmtId="0" fontId="48" fillId="0" borderId="9" applyNumberFormat="0" applyFill="0" applyAlignment="0" applyProtection="0"/>
    <xf numFmtId="0" fontId="10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13" borderId="1" applyNumberFormat="0" applyAlignment="0" applyProtection="0"/>
    <xf numFmtId="0" fontId="11" fillId="13" borderId="2" applyNumberFormat="0" applyAlignment="0" applyProtection="0"/>
    <xf numFmtId="0" fontId="39" fillId="46" borderId="0" applyNumberFormat="0" applyBorder="0" applyAlignment="0" applyProtection="0"/>
    <xf numFmtId="0" fontId="39" fillId="48" borderId="0" applyNumberFormat="0" applyBorder="0" applyAlignment="0" applyProtection="0"/>
    <xf numFmtId="0" fontId="39" fillId="50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45" fillId="61" borderId="0" applyNumberFormat="0" applyBorder="0" applyAlignment="0" applyProtection="0"/>
    <xf numFmtId="0" fontId="51" fillId="0" borderId="11" applyNumberFormat="0" applyFill="0" applyAlignment="0" applyProtection="0"/>
    <xf numFmtId="0" fontId="12" fillId="0" borderId="12" applyNumberFormat="0" applyFill="0" applyAlignment="0" applyProtection="0"/>
    <xf numFmtId="0" fontId="52" fillId="62" borderId="0" applyNumberFormat="0" applyBorder="0" applyAlignment="0" applyProtection="0"/>
    <xf numFmtId="0" fontId="13" fillId="6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4" borderId="13" applyNumberFormat="0" applyFont="0" applyAlignment="0" applyProtection="0"/>
    <xf numFmtId="0" fontId="0" fillId="64" borderId="14" applyNumberFormat="0" applyAlignment="0" applyProtection="0"/>
    <xf numFmtId="0" fontId="53" fillId="57" borderId="15" applyNumberFormat="0" applyAlignment="0" applyProtection="0"/>
    <xf numFmtId="0" fontId="14" fillId="58" borderId="16" applyNumberFormat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2" fillId="59" borderId="3" applyNumberFormat="0" applyAlignment="0" applyProtection="0"/>
    <xf numFmtId="9" fontId="0" fillId="0" borderId="0" applyFill="0" applyBorder="0" applyAlignment="0" applyProtection="0"/>
    <xf numFmtId="0" fontId="0" fillId="64" borderId="13" applyNumberFormat="0" applyFont="0" applyAlignment="0" applyProtection="0"/>
    <xf numFmtId="0" fontId="51" fillId="0" borderId="11" applyNumberFormat="0" applyFill="0" applyAlignment="0" applyProtection="0"/>
    <xf numFmtId="0" fontId="40" fillId="56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7" fillId="0" borderId="18" applyNumberFormat="0" applyFill="0" applyAlignment="0" applyProtection="0"/>
    <xf numFmtId="167" fontId="18" fillId="58" borderId="0" applyBorder="0" applyProtection="0">
      <alignment/>
    </xf>
    <xf numFmtId="0" fontId="46" fillId="0" borderId="5" applyNumberFormat="0" applyFill="0" applyAlignment="0" applyProtection="0"/>
    <xf numFmtId="0" fontId="47" fillId="0" borderId="19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0" fillId="65" borderId="0" xfId="175" applyFont="1" applyFill="1" applyBorder="1" applyAlignment="1" applyProtection="1">
      <alignment vertical="center"/>
      <protection locked="0"/>
    </xf>
    <xf numFmtId="0" fontId="20" fillId="0" borderId="0" xfId="175" applyFont="1" applyBorder="1" applyProtection="1">
      <alignment/>
      <protection locked="0"/>
    </xf>
    <xf numFmtId="0" fontId="20" fillId="0" borderId="0" xfId="175" applyFont="1" applyProtection="1">
      <alignment/>
      <protection/>
    </xf>
    <xf numFmtId="0" fontId="20" fillId="0" borderId="0" xfId="175" applyFont="1" applyProtection="1">
      <alignment/>
      <protection locked="0"/>
    </xf>
    <xf numFmtId="0" fontId="20" fillId="0" borderId="0" xfId="175" applyFont="1">
      <alignment/>
      <protection/>
    </xf>
    <xf numFmtId="0" fontId="20" fillId="0" borderId="0" xfId="176" applyNumberFormat="1" applyFont="1">
      <alignment/>
      <protection/>
    </xf>
    <xf numFmtId="0" fontId="20" fillId="0" borderId="0" xfId="176" applyFont="1">
      <alignment/>
      <protection/>
    </xf>
    <xf numFmtId="0" fontId="24" fillId="0" borderId="0" xfId="176" applyFont="1" applyFill="1">
      <alignment/>
      <protection/>
    </xf>
    <xf numFmtId="0" fontId="24" fillId="0" borderId="0" xfId="176" applyFont="1" applyFill="1" applyAlignment="1">
      <alignment horizontal="center"/>
      <protection/>
    </xf>
    <xf numFmtId="0" fontId="20" fillId="0" borderId="0" xfId="176" applyFont="1" applyFill="1">
      <alignment/>
      <protection/>
    </xf>
    <xf numFmtId="0" fontId="20" fillId="0" borderId="0" xfId="176" applyFont="1" applyFill="1" applyAlignment="1">
      <alignment horizontal="center"/>
      <protection/>
    </xf>
    <xf numFmtId="0" fontId="20" fillId="0" borderId="0" xfId="176" applyFont="1" applyFill="1" applyAlignment="1">
      <alignment horizontal="right"/>
      <protection/>
    </xf>
    <xf numFmtId="0" fontId="20" fillId="65" borderId="0" xfId="175" applyFont="1" applyFill="1" applyBorder="1" applyAlignment="1" applyProtection="1">
      <alignment horizontal="center" vertical="center" wrapText="1"/>
      <protection/>
    </xf>
    <xf numFmtId="0" fontId="26" fillId="0" borderId="20" xfId="175" applyFont="1" applyFill="1" applyBorder="1" applyAlignment="1" applyProtection="1">
      <alignment horizontal="center" vertical="center" wrapText="1"/>
      <protection/>
    </xf>
    <xf numFmtId="0" fontId="27" fillId="0" borderId="20" xfId="175" applyFont="1" applyFill="1" applyBorder="1" applyAlignment="1" applyProtection="1">
      <alignment horizontal="center" vertical="center" wrapText="1"/>
      <protection/>
    </xf>
    <xf numFmtId="0" fontId="24" fillId="0" borderId="0" xfId="175" applyFont="1" applyFill="1" applyBorder="1" applyAlignment="1" applyProtection="1">
      <alignment horizontal="center" wrapText="1"/>
      <protection/>
    </xf>
    <xf numFmtId="0" fontId="24" fillId="0" borderId="0" xfId="175" applyFont="1" applyFill="1" applyBorder="1" applyAlignment="1" applyProtection="1">
      <alignment horizontal="center" vertical="center" wrapText="1"/>
      <protection/>
    </xf>
    <xf numFmtId="0" fontId="20" fillId="0" borderId="0" xfId="175" applyFont="1" applyBorder="1" applyAlignment="1" applyProtection="1">
      <alignment horizontal="center" wrapText="1"/>
      <protection/>
    </xf>
    <xf numFmtId="0" fontId="26" fillId="65" borderId="0" xfId="175" applyFont="1" applyFill="1" applyBorder="1" applyAlignment="1" applyProtection="1">
      <alignment horizontal="center" vertical="center" wrapText="1"/>
      <protection/>
    </xf>
    <xf numFmtId="49" fontId="26" fillId="0" borderId="20" xfId="175" applyNumberFormat="1" applyFont="1" applyBorder="1" applyAlignment="1" applyProtection="1">
      <alignment horizontal="center" wrapText="1"/>
      <protection/>
    </xf>
    <xf numFmtId="0" fontId="26" fillId="0" borderId="20" xfId="175" applyFont="1" applyFill="1" applyBorder="1" applyAlignment="1" applyProtection="1">
      <alignment horizontal="center" wrapText="1"/>
      <protection/>
    </xf>
    <xf numFmtId="0" fontId="26" fillId="0" borderId="20" xfId="175" applyFont="1" applyBorder="1" applyAlignment="1" applyProtection="1">
      <alignment horizontal="center" wrapText="1"/>
      <protection/>
    </xf>
    <xf numFmtId="0" fontId="26" fillId="0" borderId="0" xfId="175" applyFont="1" applyFill="1" applyBorder="1" applyAlignment="1" applyProtection="1">
      <alignment horizontal="center"/>
      <protection/>
    </xf>
    <xf numFmtId="0" fontId="26" fillId="0" borderId="0" xfId="175" applyFont="1" applyBorder="1" applyAlignment="1" applyProtection="1">
      <alignment horizontal="center" wrapText="1"/>
      <protection/>
    </xf>
    <xf numFmtId="49" fontId="26" fillId="0" borderId="0" xfId="175" applyNumberFormat="1" applyFont="1" applyBorder="1" applyAlignment="1" applyProtection="1">
      <alignment horizontal="center" wrapText="1"/>
      <protection/>
    </xf>
    <xf numFmtId="49" fontId="24" fillId="0" borderId="21" xfId="175" applyNumberFormat="1" applyFont="1" applyBorder="1" applyAlignment="1" applyProtection="1">
      <alignment wrapText="1"/>
      <protection/>
    </xf>
    <xf numFmtId="49" fontId="23" fillId="0" borderId="0" xfId="175" applyNumberFormat="1" applyFont="1" applyBorder="1" applyAlignment="1" applyProtection="1">
      <alignment horizontal="left" wrapText="1"/>
      <protection/>
    </xf>
    <xf numFmtId="49" fontId="26" fillId="0" borderId="20" xfId="175" applyNumberFormat="1" applyFont="1" applyFill="1" applyBorder="1" applyAlignment="1" applyProtection="1">
      <alignment horizontal="center" vertical="center" wrapText="1"/>
      <protection locked="0"/>
    </xf>
    <xf numFmtId="3" fontId="27" fillId="0" borderId="20" xfId="175" applyNumberFormat="1" applyFont="1" applyFill="1" applyBorder="1" applyAlignment="1" applyProtection="1">
      <alignment horizontal="right" vertical="center" wrapText="1"/>
      <protection/>
    </xf>
    <xf numFmtId="0" fontId="20" fillId="65" borderId="0" xfId="175" applyFont="1" applyFill="1" applyBorder="1" applyAlignment="1" applyProtection="1">
      <alignment horizontal="center" vertical="center" wrapText="1"/>
      <protection locked="0"/>
    </xf>
    <xf numFmtId="49" fontId="20" fillId="0" borderId="0" xfId="175" applyNumberFormat="1" applyFont="1" applyBorder="1" applyAlignment="1" applyProtection="1">
      <alignment wrapText="1"/>
      <protection locked="0"/>
    </xf>
    <xf numFmtId="0" fontId="20" fillId="0" borderId="0" xfId="175" applyFont="1" applyFill="1" applyBorder="1" applyAlignment="1" applyProtection="1">
      <alignment horizontal="right" vertical="center" wrapText="1"/>
      <protection locked="0"/>
    </xf>
    <xf numFmtId="0" fontId="20" fillId="0" borderId="0" xfId="175" applyFont="1" applyFill="1" applyBorder="1" applyAlignment="1" applyProtection="1">
      <alignment horizontal="right" wrapText="1"/>
      <protection/>
    </xf>
    <xf numFmtId="0" fontId="20" fillId="0" borderId="0" xfId="175" applyFont="1" applyFill="1" applyBorder="1" applyAlignment="1" applyProtection="1">
      <alignment horizontal="center" vertical="center" wrapText="1"/>
      <protection locked="0"/>
    </xf>
    <xf numFmtId="0" fontId="20" fillId="0" borderId="0" xfId="175" applyFont="1" applyFill="1" applyBorder="1" applyAlignment="1" applyProtection="1">
      <alignment horizontal="center" vertical="center" wrapText="1"/>
      <protection/>
    </xf>
    <xf numFmtId="0" fontId="20" fillId="0" borderId="0" xfId="175" applyFont="1" applyBorder="1" applyAlignment="1" applyProtection="1">
      <alignment horizontal="center" vertical="center" wrapText="1"/>
      <protection locked="0"/>
    </xf>
    <xf numFmtId="49" fontId="27" fillId="0" borderId="0" xfId="175" applyNumberFormat="1" applyFont="1" applyBorder="1" applyAlignment="1" applyProtection="1">
      <alignment horizontal="left" wrapText="1"/>
      <protection locked="0"/>
    </xf>
    <xf numFmtId="49" fontId="27" fillId="0" borderId="0" xfId="175" applyNumberFormat="1" applyFont="1" applyBorder="1" applyAlignment="1" applyProtection="1">
      <alignment wrapText="1"/>
      <protection locked="0"/>
    </xf>
    <xf numFmtId="0" fontId="26" fillId="0" borderId="0" xfId="175" applyFont="1" applyFill="1" applyBorder="1" applyAlignment="1" applyProtection="1">
      <alignment horizontal="right" vertical="center" wrapText="1"/>
      <protection locked="0"/>
    </xf>
    <xf numFmtId="0" fontId="26" fillId="0" borderId="0" xfId="175" applyFont="1" applyFill="1" applyBorder="1" applyAlignment="1" applyProtection="1">
      <alignment horizontal="right" wrapText="1"/>
      <protection/>
    </xf>
    <xf numFmtId="49" fontId="26" fillId="0" borderId="0" xfId="175" applyNumberFormat="1" applyFont="1" applyBorder="1" applyAlignment="1" applyProtection="1">
      <alignment wrapText="1"/>
      <protection locked="0"/>
    </xf>
    <xf numFmtId="0" fontId="26" fillId="0" borderId="20" xfId="175" applyFont="1" applyFill="1" applyBorder="1" applyAlignment="1" applyProtection="1">
      <alignment horizontal="right" wrapText="1"/>
      <protection/>
    </xf>
    <xf numFmtId="49" fontId="27" fillId="0" borderId="22" xfId="175" applyNumberFormat="1" applyFont="1" applyFill="1" applyBorder="1" applyAlignment="1" applyProtection="1">
      <alignment vertical="center" wrapText="1"/>
      <protection locked="0"/>
    </xf>
    <xf numFmtId="3" fontId="27" fillId="0" borderId="20" xfId="175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75" applyNumberFormat="1" applyFont="1" applyFill="1" applyBorder="1" applyAlignment="1" applyProtection="1">
      <alignment vertical="center" wrapText="1"/>
      <protection locked="0"/>
    </xf>
    <xf numFmtId="0" fontId="26" fillId="0" borderId="0" xfId="175" applyFont="1" applyFill="1" applyBorder="1" applyAlignment="1" applyProtection="1">
      <alignment horizontal="right" vertical="center" wrapText="1"/>
      <protection/>
    </xf>
    <xf numFmtId="49" fontId="27" fillId="0" borderId="0" xfId="175" applyNumberFormat="1" applyFont="1" applyBorder="1" applyAlignment="1" applyProtection="1">
      <alignment vertical="center" wrapText="1"/>
      <protection locked="0"/>
    </xf>
    <xf numFmtId="0" fontId="26" fillId="0" borderId="23" xfId="175" applyFont="1" applyFill="1" applyBorder="1" applyAlignment="1" applyProtection="1">
      <alignment horizontal="right" vertical="center" wrapText="1"/>
      <protection/>
    </xf>
    <xf numFmtId="4" fontId="26" fillId="0" borderId="20" xfId="175" applyNumberFormat="1" applyFont="1" applyFill="1" applyBorder="1" applyAlignment="1" applyProtection="1">
      <alignment horizontal="right" vertical="center" wrapText="1"/>
      <protection/>
    </xf>
    <xf numFmtId="0" fontId="26" fillId="0" borderId="20" xfId="175" applyFont="1" applyFill="1" applyBorder="1" applyAlignment="1" applyProtection="1">
      <alignment horizontal="right" vertical="center" wrapText="1"/>
      <protection/>
    </xf>
    <xf numFmtId="49" fontId="26" fillId="0" borderId="0" xfId="175" applyNumberFormat="1" applyFont="1" applyBorder="1" applyAlignment="1" applyProtection="1">
      <alignment vertical="center" wrapText="1"/>
      <protection locked="0"/>
    </xf>
    <xf numFmtId="49" fontId="25" fillId="0" borderId="0" xfId="175" applyNumberFormat="1" applyFont="1" applyAlignment="1" applyProtection="1">
      <alignment vertical="center" wrapText="1"/>
      <protection/>
    </xf>
    <xf numFmtId="0" fontId="25" fillId="0" borderId="23" xfId="175" applyFont="1" applyBorder="1" applyAlignment="1" applyProtection="1">
      <alignment vertical="center"/>
      <protection locked="0"/>
    </xf>
    <xf numFmtId="0" fontId="26" fillId="0" borderId="0" xfId="175" applyFont="1" applyAlignment="1" applyProtection="1">
      <alignment vertical="center"/>
      <protection locked="0"/>
    </xf>
    <xf numFmtId="0" fontId="26" fillId="0" borderId="24" xfId="175" applyFont="1" applyBorder="1" applyAlignment="1" applyProtection="1">
      <alignment vertical="center"/>
      <protection/>
    </xf>
    <xf numFmtId="0" fontId="26" fillId="0" borderId="0" xfId="175" applyFont="1" applyBorder="1" applyAlignment="1" applyProtection="1">
      <alignment vertical="center"/>
      <protection/>
    </xf>
    <xf numFmtId="0" fontId="26" fillId="0" borderId="25" xfId="175" applyFont="1" applyBorder="1" applyAlignment="1" applyProtection="1">
      <alignment vertical="center"/>
      <protection/>
    </xf>
    <xf numFmtId="49" fontId="20" fillId="0" borderId="0" xfId="175" applyNumberFormat="1" applyFont="1" applyBorder="1" applyProtection="1">
      <alignment/>
      <protection locked="0"/>
    </xf>
    <xf numFmtId="49" fontId="28" fillId="0" borderId="0" xfId="175" applyNumberFormat="1" applyFont="1" applyProtection="1">
      <alignment/>
      <protection locked="0"/>
    </xf>
    <xf numFmtId="0" fontId="28" fillId="0" borderId="0" xfId="175" applyFont="1" applyProtection="1">
      <alignment/>
      <protection locked="0"/>
    </xf>
    <xf numFmtId="0" fontId="20" fillId="0" borderId="0" xfId="175" applyFont="1" applyAlignment="1" applyProtection="1">
      <alignment/>
      <protection locked="0"/>
    </xf>
    <xf numFmtId="49" fontId="26" fillId="0" borderId="0" xfId="175" applyNumberFormat="1" applyFont="1" applyProtection="1">
      <alignment/>
      <protection/>
    </xf>
    <xf numFmtId="49" fontId="20" fillId="0" borderId="0" xfId="175" applyNumberFormat="1" applyFont="1" applyProtection="1">
      <alignment/>
      <protection/>
    </xf>
    <xf numFmtId="49" fontId="26" fillId="28" borderId="20" xfId="175" applyNumberFormat="1" applyFont="1" applyFill="1" applyBorder="1" applyAlignment="1" applyProtection="1">
      <alignment horizontal="center" vertical="center" wrapText="1"/>
      <protection locked="0"/>
    </xf>
    <xf numFmtId="3" fontId="27" fillId="28" borderId="20" xfId="175" applyNumberFormat="1" applyFont="1" applyFill="1" applyBorder="1" applyAlignment="1" applyProtection="1">
      <alignment horizontal="right" vertical="center" wrapText="1"/>
      <protection/>
    </xf>
    <xf numFmtId="49" fontId="27" fillId="28" borderId="20" xfId="175" applyNumberFormat="1" applyFont="1" applyFill="1" applyBorder="1" applyAlignment="1" applyProtection="1">
      <alignment horizontal="left" vertical="center" wrapText="1"/>
      <protection locked="0"/>
    </xf>
    <xf numFmtId="49" fontId="27" fillId="28" borderId="22" xfId="175" applyNumberFormat="1" applyFont="1" applyFill="1" applyBorder="1" applyAlignment="1" applyProtection="1">
      <alignment vertical="center" wrapText="1"/>
      <protection locked="0"/>
    </xf>
    <xf numFmtId="49" fontId="0" fillId="28" borderId="26" xfId="176" applyNumberFormat="1" applyFont="1" applyFill="1" applyBorder="1" applyAlignment="1">
      <alignment vertical="center" wrapText="1"/>
      <protection/>
    </xf>
    <xf numFmtId="49" fontId="0" fillId="28" borderId="27" xfId="176" applyNumberFormat="1" applyFont="1" applyFill="1" applyBorder="1" applyAlignment="1">
      <alignment vertical="center" wrapText="1"/>
      <protection/>
    </xf>
    <xf numFmtId="0" fontId="23" fillId="0" borderId="0" xfId="175" applyFont="1" applyBorder="1" applyAlignment="1" applyProtection="1">
      <alignment/>
      <protection locked="0"/>
    </xf>
    <xf numFmtId="0" fontId="20" fillId="65" borderId="0" xfId="176" applyFont="1" applyFill="1" applyBorder="1" applyAlignment="1">
      <alignment vertical="center"/>
      <protection/>
    </xf>
    <xf numFmtId="49" fontId="23" fillId="0" borderId="0" xfId="176" applyNumberFormat="1" applyFont="1" applyBorder="1" applyAlignment="1">
      <alignment/>
      <protection/>
    </xf>
    <xf numFmtId="0" fontId="24" fillId="65" borderId="0" xfId="176" applyFont="1" applyFill="1" applyBorder="1" applyAlignment="1">
      <alignment vertical="center"/>
      <protection/>
    </xf>
    <xf numFmtId="49" fontId="21" fillId="0" borderId="0" xfId="176" applyNumberFormat="1" applyFont="1" applyBorder="1" applyAlignment="1">
      <alignment/>
      <protection/>
    </xf>
    <xf numFmtId="3" fontId="20" fillId="0" borderId="0" xfId="175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175" applyFont="1" applyFill="1" applyBorder="1" applyAlignment="1" applyProtection="1">
      <alignment horizontal="center" wrapText="1"/>
      <protection/>
    </xf>
    <xf numFmtId="0" fontId="30" fillId="0" borderId="0" xfId="175" applyFont="1" applyBorder="1" applyAlignment="1" applyProtection="1">
      <alignment horizontal="center" wrapText="1"/>
      <protection/>
    </xf>
    <xf numFmtId="3" fontId="20" fillId="0" borderId="0" xfId="175" applyNumberFormat="1" applyFont="1" applyBorder="1" applyAlignment="1" applyProtection="1">
      <alignment horizontal="center" vertical="center" wrapText="1"/>
      <protection locked="0"/>
    </xf>
    <xf numFmtId="0" fontId="31" fillId="0" borderId="0" xfId="175" applyFont="1" applyFill="1" applyBorder="1" applyAlignment="1" applyProtection="1">
      <alignment horizontal="center" vertical="center" wrapText="1"/>
      <protection locked="0"/>
    </xf>
    <xf numFmtId="49" fontId="26" fillId="0" borderId="20" xfId="175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75" applyFont="1" applyAlignment="1" applyProtection="1">
      <alignment horizontal="right"/>
      <protection locked="0"/>
    </xf>
    <xf numFmtId="0" fontId="30" fillId="0" borderId="0" xfId="175" applyFont="1" applyFill="1" applyBorder="1" applyAlignment="1" applyProtection="1">
      <alignment horizontal="center" vertical="center" wrapText="1"/>
      <protection/>
    </xf>
    <xf numFmtId="0" fontId="30" fillId="0" borderId="0" xfId="175" applyFont="1" applyFill="1" applyBorder="1" applyAlignment="1" applyProtection="1">
      <alignment horizontal="center"/>
      <protection/>
    </xf>
    <xf numFmtId="3" fontId="30" fillId="0" borderId="0" xfId="175" applyNumberFormat="1" applyFont="1" applyFill="1" applyBorder="1" applyAlignment="1" applyProtection="1">
      <alignment horizontal="center" wrapText="1"/>
      <protection/>
    </xf>
    <xf numFmtId="0" fontId="31" fillId="0" borderId="0" xfId="175" applyFont="1" applyFill="1" applyBorder="1" applyAlignment="1" applyProtection="1">
      <alignment horizontal="center" vertical="center" wrapText="1"/>
      <protection/>
    </xf>
    <xf numFmtId="3" fontId="31" fillId="0" borderId="0" xfId="175" applyNumberFormat="1" applyFont="1" applyFill="1" applyBorder="1" applyAlignment="1" applyProtection="1">
      <alignment horizontal="center" vertical="center" wrapText="1"/>
      <protection locked="0"/>
    </xf>
    <xf numFmtId="3" fontId="26" fillId="0" borderId="20" xfId="175" applyNumberFormat="1" applyFont="1" applyFill="1" applyBorder="1" applyAlignment="1" applyProtection="1">
      <alignment horizontal="right" vertical="center"/>
      <protection locked="0"/>
    </xf>
    <xf numFmtId="0" fontId="26" fillId="0" borderId="0" xfId="175" applyFont="1" applyBorder="1" applyAlignment="1" applyProtection="1">
      <alignment/>
      <protection locked="0"/>
    </xf>
    <xf numFmtId="0" fontId="30" fillId="65" borderId="0" xfId="175" applyFont="1" applyFill="1" applyBorder="1" applyAlignment="1" applyProtection="1">
      <alignment horizontal="center" vertical="center" wrapText="1"/>
      <protection/>
    </xf>
    <xf numFmtId="49" fontId="26" fillId="65" borderId="20" xfId="175" applyNumberFormat="1" applyFont="1" applyFill="1" applyBorder="1" applyAlignment="1" applyProtection="1">
      <alignment horizontal="left" vertical="center" wrapText="1"/>
      <protection locked="0"/>
    </xf>
    <xf numFmtId="3" fontId="27" fillId="28" borderId="27" xfId="175" applyNumberFormat="1" applyFont="1" applyFill="1" applyBorder="1" applyAlignment="1" applyProtection="1">
      <alignment horizontal="right" vertical="center"/>
      <protection locked="0"/>
    </xf>
    <xf numFmtId="0" fontId="26" fillId="0" borderId="20" xfId="175" applyFont="1" applyBorder="1" applyAlignment="1" applyProtection="1">
      <alignment horizontal="center" wrapText="1"/>
      <protection locked="0"/>
    </xf>
    <xf numFmtId="49" fontId="26" fillId="0" borderId="0" xfId="176" applyNumberFormat="1" applyFont="1" applyBorder="1" applyAlignment="1">
      <alignment horizontal="right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175" applyFont="1" applyBorder="1" applyAlignment="1" applyProtection="1">
      <alignment horizontal="right"/>
      <protection locked="0"/>
    </xf>
    <xf numFmtId="0" fontId="22" fillId="0" borderId="0" xfId="175" applyFont="1" applyBorder="1" applyAlignment="1" applyProtection="1">
      <alignment horizontal="center"/>
      <protection locked="0"/>
    </xf>
    <xf numFmtId="0" fontId="26" fillId="0" borderId="0" xfId="175" applyFont="1" applyBorder="1" applyAlignment="1" applyProtection="1">
      <alignment horizontal="right"/>
      <protection locked="0"/>
    </xf>
    <xf numFmtId="49" fontId="26" fillId="0" borderId="20" xfId="175" applyNumberFormat="1" applyFont="1" applyBorder="1" applyAlignment="1" applyProtection="1">
      <alignment horizontal="left" vertical="center" wrapText="1"/>
      <protection locked="0"/>
    </xf>
    <xf numFmtId="49" fontId="26" fillId="0" borderId="22" xfId="175" applyNumberFormat="1" applyFont="1" applyBorder="1" applyAlignment="1" applyProtection="1">
      <alignment horizontal="left" vertical="center" wrapText="1"/>
      <protection/>
    </xf>
    <xf numFmtId="49" fontId="26" fillId="0" borderId="26" xfId="175" applyNumberFormat="1" applyFont="1" applyBorder="1" applyAlignment="1" applyProtection="1">
      <alignment horizontal="left" vertical="center" wrapText="1"/>
      <protection/>
    </xf>
    <xf numFmtId="49" fontId="26" fillId="0" borderId="27" xfId="175" applyNumberFormat="1" applyFont="1" applyBorder="1" applyAlignment="1" applyProtection="1">
      <alignment horizontal="left" vertical="center" wrapText="1"/>
      <protection/>
    </xf>
    <xf numFmtId="49" fontId="29" fillId="0" borderId="0" xfId="175" applyNumberFormat="1" applyFont="1" applyBorder="1" applyAlignment="1" applyProtection="1">
      <alignment horizontal="left" vertical="top" wrapText="1"/>
      <protection/>
    </xf>
    <xf numFmtId="49" fontId="26" fillId="0" borderId="20" xfId="175" applyNumberFormat="1" applyFont="1" applyFill="1" applyBorder="1" applyAlignment="1" applyProtection="1">
      <alignment horizontal="center" vertical="center" wrapText="1"/>
      <protection/>
    </xf>
    <xf numFmtId="49" fontId="26" fillId="0" borderId="20" xfId="175" applyNumberFormat="1" applyFont="1" applyBorder="1" applyAlignment="1" applyProtection="1">
      <alignment horizontal="center" vertical="center" wrapText="1"/>
      <protection/>
    </xf>
    <xf numFmtId="49" fontId="20" fillId="0" borderId="0" xfId="175" applyNumberFormat="1" applyFont="1" applyAlignment="1" applyProtection="1">
      <alignment horizontal="right"/>
      <protection/>
    </xf>
  </cellXfs>
  <cellStyles count="186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20% no 1. izcēluma" xfId="39"/>
    <cellStyle name="20% no 2. izcēluma" xfId="40"/>
    <cellStyle name="20% no 3. izcēluma" xfId="41"/>
    <cellStyle name="20% no 4. izcēluma" xfId="42"/>
    <cellStyle name="20% no 5. izcēluma" xfId="43"/>
    <cellStyle name="20% no 6. izcēluma" xfId="44"/>
    <cellStyle name="40% - Accent1" xfId="45"/>
    <cellStyle name="40% - Accent1 2 2" xfId="46"/>
    <cellStyle name="40% - Accent1 2 2 2" xfId="47"/>
    <cellStyle name="40% - Accent1 2 2 3" xfId="48"/>
    <cellStyle name="40% - Accent2" xfId="49"/>
    <cellStyle name="40% - Accent2 2 2" xfId="50"/>
    <cellStyle name="40% - Accent2 2 2 2" xfId="51"/>
    <cellStyle name="40% - Accent2 2 2 3" xfId="52"/>
    <cellStyle name="40% - Accent3" xfId="53"/>
    <cellStyle name="40% - Accent3 2 2" xfId="54"/>
    <cellStyle name="40% - Accent3 2 2 2" xfId="55"/>
    <cellStyle name="40% - Accent3 2 2 3" xfId="56"/>
    <cellStyle name="40% - Accent4" xfId="57"/>
    <cellStyle name="40% - Accent4 2 2" xfId="58"/>
    <cellStyle name="40% - Accent4 2 2 2" xfId="59"/>
    <cellStyle name="40% - Accent4 2 2 3" xfId="60"/>
    <cellStyle name="40% - Accent5" xfId="61"/>
    <cellStyle name="40% - Accent5 2 2" xfId="62"/>
    <cellStyle name="40% - Accent5 2 2 2" xfId="63"/>
    <cellStyle name="40% - Accent5 2 2 3" xfId="64"/>
    <cellStyle name="40% - Accent6" xfId="65"/>
    <cellStyle name="40% - Accent6 2 2" xfId="66"/>
    <cellStyle name="40% - Accent6 2 2 2" xfId="67"/>
    <cellStyle name="40% - Accent6 2 2 3" xfId="68"/>
    <cellStyle name="40% no 1. izcēluma" xfId="69"/>
    <cellStyle name="40% no 2. izcēluma" xfId="70"/>
    <cellStyle name="40% no 3. izcēluma" xfId="71"/>
    <cellStyle name="40% no 4. izcēluma" xfId="72"/>
    <cellStyle name="40% no 5. izcēluma" xfId="73"/>
    <cellStyle name="40% no 6. izcēluma" xfId="74"/>
    <cellStyle name="60% - Accent1" xfId="75"/>
    <cellStyle name="60% - Accent1 2 2" xfId="76"/>
    <cellStyle name="60% - Accent2" xfId="77"/>
    <cellStyle name="60% - Accent2 2 2" xfId="78"/>
    <cellStyle name="60% - Accent3" xfId="79"/>
    <cellStyle name="60% - Accent3 2 2" xfId="80"/>
    <cellStyle name="60% - Accent4" xfId="81"/>
    <cellStyle name="60% - Accent4 2 2" xfId="82"/>
    <cellStyle name="60% - Accent5" xfId="83"/>
    <cellStyle name="60% - Accent5 2 2" xfId="84"/>
    <cellStyle name="60% - Accent6" xfId="85"/>
    <cellStyle name="60% - Accent6 2 2" xfId="86"/>
    <cellStyle name="60% no 1. izcēluma" xfId="87"/>
    <cellStyle name="60% no 2. izcēluma" xfId="88"/>
    <cellStyle name="60% no 3. izcēluma" xfId="89"/>
    <cellStyle name="60% no 4. izcēluma" xfId="90"/>
    <cellStyle name="60% no 5. izcēluma" xfId="91"/>
    <cellStyle name="60% no 6. izcēluma" xfId="92"/>
    <cellStyle name="Accent1" xfId="93"/>
    <cellStyle name="Accent1 2 2" xfId="94"/>
    <cellStyle name="Accent2" xfId="95"/>
    <cellStyle name="Accent2 2 2" xfId="96"/>
    <cellStyle name="Accent3" xfId="97"/>
    <cellStyle name="Accent3 2 2" xfId="98"/>
    <cellStyle name="Accent4" xfId="99"/>
    <cellStyle name="Accent4 2 2" xfId="100"/>
    <cellStyle name="Accent5" xfId="101"/>
    <cellStyle name="Accent5 2 2" xfId="102"/>
    <cellStyle name="Accent6" xfId="103"/>
    <cellStyle name="Accent6 2 2" xfId="104"/>
    <cellStyle name="Bad" xfId="105"/>
    <cellStyle name="Bad 2 2" xfId="106"/>
    <cellStyle name="Calculation" xfId="107"/>
    <cellStyle name="Calculation 2 2" xfId="108"/>
    <cellStyle name="Check Cell" xfId="109"/>
    <cellStyle name="Check Cell 2 2" xfId="110"/>
    <cellStyle name="Comma" xfId="111"/>
    <cellStyle name="Comma [0]" xfId="112"/>
    <cellStyle name="Currency" xfId="113"/>
    <cellStyle name="Currency [0]" xfId="114"/>
    <cellStyle name="Currency 2" xfId="115"/>
    <cellStyle name="Currency 2 2" xfId="116"/>
    <cellStyle name="Explanatory Text" xfId="117"/>
    <cellStyle name="Explanatory Text 2 2" xfId="118"/>
    <cellStyle name="Followed Hyperlink" xfId="119"/>
    <cellStyle name="Good" xfId="120"/>
    <cellStyle name="Good 2 2" xfId="121"/>
    <cellStyle name="Heading 1" xfId="122"/>
    <cellStyle name="Heading 1 2 2" xfId="123"/>
    <cellStyle name="Heading 2" xfId="124"/>
    <cellStyle name="Heading 2 2 2" xfId="125"/>
    <cellStyle name="Heading 3" xfId="126"/>
    <cellStyle name="Heading 3 2 2" xfId="127"/>
    <cellStyle name="Heading 4" xfId="128"/>
    <cellStyle name="Heading 4 2 2" xfId="129"/>
    <cellStyle name="Hyperlink" xfId="130"/>
    <cellStyle name="Input" xfId="131"/>
    <cellStyle name="Input 2 2" xfId="132"/>
    <cellStyle name="Izcēlums (1. veids)" xfId="133"/>
    <cellStyle name="Izcēlums (2. veids)" xfId="134"/>
    <cellStyle name="Izcēlums (3. veids)" xfId="135"/>
    <cellStyle name="Izcēlums (4. veids)" xfId="136"/>
    <cellStyle name="Izcēlums (5. veids)" xfId="137"/>
    <cellStyle name="Izcēlums (6. veids)" xfId="138"/>
    <cellStyle name="Labs" xfId="139"/>
    <cellStyle name="Linked Cell" xfId="140"/>
    <cellStyle name="Linked Cell 2 2" xfId="141"/>
    <cellStyle name="Neutral" xfId="142"/>
    <cellStyle name="Neutral 2 2" xfId="143"/>
    <cellStyle name="Normal 10" xfId="144"/>
    <cellStyle name="Normal 10 2" xfId="145"/>
    <cellStyle name="Normal 11" xfId="146"/>
    <cellStyle name="Normal 11 2" xfId="147"/>
    <cellStyle name="Normal 12" xfId="148"/>
    <cellStyle name="Normal 12 2" xfId="149"/>
    <cellStyle name="Normal 13" xfId="150"/>
    <cellStyle name="Normal 13 2" xfId="151"/>
    <cellStyle name="Normal 14" xfId="152"/>
    <cellStyle name="Normal 14 2" xfId="153"/>
    <cellStyle name="Normal 15" xfId="154"/>
    <cellStyle name="Normal 15 2" xfId="155"/>
    <cellStyle name="Normal 16" xfId="156"/>
    <cellStyle name="Normal 16 2" xfId="157"/>
    <cellStyle name="Normal 18" xfId="158"/>
    <cellStyle name="Normal 2" xfId="159"/>
    <cellStyle name="Normal 2 2" xfId="160"/>
    <cellStyle name="Normal 20" xfId="161"/>
    <cellStyle name="Normal 20 2" xfId="162"/>
    <cellStyle name="Normal 21" xfId="163"/>
    <cellStyle name="Normal 21 2" xfId="164"/>
    <cellStyle name="Normal 3 2" xfId="165"/>
    <cellStyle name="Normal 4" xfId="166"/>
    <cellStyle name="Normal 4 2" xfId="167"/>
    <cellStyle name="Normal 4_7-4" xfId="168"/>
    <cellStyle name="Normal 5" xfId="169"/>
    <cellStyle name="Normal 5 2" xfId="170"/>
    <cellStyle name="Normal 8" xfId="171"/>
    <cellStyle name="Normal 8 2" xfId="172"/>
    <cellStyle name="Normal 9" xfId="173"/>
    <cellStyle name="Normal 9 2" xfId="174"/>
    <cellStyle name="Normal_Pamatformas" xfId="175"/>
    <cellStyle name="Normal_Veidlapa_2008_oktobris_(5.piel)_(2)" xfId="176"/>
    <cellStyle name="Note" xfId="177"/>
    <cellStyle name="Note 2 2" xfId="178"/>
    <cellStyle name="Output" xfId="179"/>
    <cellStyle name="Output 2 2" xfId="180"/>
    <cellStyle name="Parastais_FMLikp01_p05_221205_pap_afp_makp" xfId="181"/>
    <cellStyle name="Paskaidrojošs teksts" xfId="182"/>
    <cellStyle name="Pārbaudes šūna" xfId="183"/>
    <cellStyle name="Percent" xfId="184"/>
    <cellStyle name="Piezīme" xfId="185"/>
    <cellStyle name="Saistīta šūna" xfId="186"/>
    <cellStyle name="Slikts" xfId="187"/>
    <cellStyle name="Style 1" xfId="188"/>
    <cellStyle name="Title" xfId="189"/>
    <cellStyle name="Title 2 2" xfId="190"/>
    <cellStyle name="Total" xfId="191"/>
    <cellStyle name="Total 2 2" xfId="192"/>
    <cellStyle name="V?st." xfId="193"/>
    <cellStyle name="Virsraksts 1" xfId="194"/>
    <cellStyle name="Virsraksts 2" xfId="195"/>
    <cellStyle name="Virsraksts 3" xfId="196"/>
    <cellStyle name="Virsraksts 4" xfId="197"/>
    <cellStyle name="Warning Text" xfId="198"/>
    <cellStyle name="Warning Text 2 2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00"/>
  <sheetViews>
    <sheetView showGridLines="0" tabSelected="1" zoomScale="120" zoomScaleNormal="120" zoomScaleSheetLayoutView="100" zoomScalePageLayoutView="0" workbookViewId="0" topLeftCell="B1">
      <selection activeCell="C64" sqref="C63:C64"/>
    </sheetView>
  </sheetViews>
  <sheetFormatPr defaultColWidth="9.140625" defaultRowHeight="12.75"/>
  <cols>
    <col min="1" max="1" width="5.140625" style="1" customWidth="1"/>
    <col min="2" max="2" width="14.8515625" style="3" customWidth="1"/>
    <col min="3" max="3" width="35.421875" style="3" customWidth="1"/>
    <col min="4" max="4" width="12.28125" style="3" customWidth="1"/>
    <col min="5" max="5" width="10.7109375" style="4" customWidth="1"/>
    <col min="6" max="7" width="13.28125" style="4" customWidth="1"/>
    <col min="8" max="8" width="11.140625" style="4" customWidth="1"/>
    <col min="9" max="9" width="11.00390625" style="4" customWidth="1"/>
    <col min="10" max="10" width="11.28125" style="4" customWidth="1"/>
    <col min="11" max="11" width="10.8515625" style="4" customWidth="1"/>
    <col min="12" max="12" width="11.57421875" style="4" customWidth="1"/>
    <col min="13" max="13" width="13.281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6" width="11.28125" style="2" bestFit="1" customWidth="1"/>
    <col min="37" max="245" width="9.140625" style="2" customWidth="1"/>
  </cols>
  <sheetData>
    <row r="1" spans="2:13" ht="15" customHeight="1">
      <c r="B1" s="94"/>
      <c r="C1" s="94"/>
      <c r="D1" s="94"/>
      <c r="E1" s="94"/>
      <c r="F1" s="95"/>
      <c r="G1" s="95"/>
      <c r="H1" s="95"/>
      <c r="I1" s="95"/>
      <c r="J1" s="95"/>
      <c r="K1" s="95"/>
      <c r="L1" s="95"/>
      <c r="M1" s="95"/>
    </row>
    <row r="2" spans="2:13" ht="18.75">
      <c r="B2" s="94"/>
      <c r="C2" s="94"/>
      <c r="D2" s="94"/>
      <c r="E2" s="94"/>
      <c r="F2" s="96"/>
      <c r="G2" s="96"/>
      <c r="H2" s="96"/>
      <c r="I2" s="96"/>
      <c r="J2" s="96"/>
      <c r="K2" s="96"/>
      <c r="L2" s="96"/>
      <c r="M2" s="96"/>
    </row>
    <row r="3" spans="2:13" ht="15.75">
      <c r="B3" s="70" t="s">
        <v>49</v>
      </c>
      <c r="C3" s="70"/>
      <c r="D3" s="70"/>
      <c r="E3" s="70"/>
      <c r="F3" s="70"/>
      <c r="G3" s="70"/>
      <c r="H3" s="70"/>
      <c r="I3" s="70"/>
      <c r="J3" s="88"/>
      <c r="K3" s="97" t="s">
        <v>144</v>
      </c>
      <c r="L3" s="97"/>
      <c r="M3" s="97"/>
    </row>
    <row r="4" spans="1:14" s="7" customFormat="1" ht="15.75">
      <c r="A4" s="71"/>
      <c r="B4" s="72" t="s">
        <v>134</v>
      </c>
      <c r="C4" s="72"/>
      <c r="D4" s="72"/>
      <c r="E4" s="72"/>
      <c r="F4" s="72"/>
      <c r="G4" s="72"/>
      <c r="H4" s="72"/>
      <c r="I4" s="72"/>
      <c r="J4" s="93" t="s">
        <v>145</v>
      </c>
      <c r="K4" s="93"/>
      <c r="L4" s="93"/>
      <c r="M4" s="93"/>
      <c r="N4" s="6"/>
    </row>
    <row r="5" spans="1:109" s="8" customFormat="1" ht="15.75">
      <c r="A5" s="73"/>
      <c r="B5" s="74"/>
      <c r="C5" s="74"/>
      <c r="D5" s="74"/>
      <c r="E5" s="74"/>
      <c r="F5" s="74"/>
      <c r="G5" s="74"/>
      <c r="H5" s="74"/>
      <c r="I5" s="74"/>
      <c r="J5" s="93" t="s">
        <v>146</v>
      </c>
      <c r="K5" s="93"/>
      <c r="L5" s="93"/>
      <c r="M5" s="93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 ht="15.75">
      <c r="A6" s="73"/>
      <c r="B6" s="74"/>
      <c r="C6" s="74"/>
      <c r="D6" s="74"/>
      <c r="E6" s="74"/>
      <c r="F6" s="74"/>
      <c r="G6" s="74"/>
      <c r="H6" s="74"/>
      <c r="I6" s="74"/>
      <c r="J6" s="93" t="s">
        <v>43</v>
      </c>
      <c r="K6" s="93"/>
      <c r="L6" s="93"/>
      <c r="M6" s="93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7" s="10" customFormat="1" ht="15.75">
      <c r="A7" s="71"/>
      <c r="B7" s="74"/>
      <c r="C7" s="74"/>
      <c r="D7" s="74"/>
      <c r="E7" s="74"/>
      <c r="F7" s="74"/>
      <c r="G7" s="74"/>
      <c r="H7" s="74"/>
      <c r="I7" s="74"/>
      <c r="J7" s="93" t="s">
        <v>147</v>
      </c>
      <c r="K7" s="93"/>
      <c r="L7" s="93"/>
      <c r="M7" s="93"/>
      <c r="Q7" s="12"/>
    </row>
    <row r="8" ht="15.75">
      <c r="M8" s="81"/>
    </row>
    <row r="9" spans="2:13" ht="15.75" customHeight="1">
      <c r="B9" s="103" t="s">
        <v>1</v>
      </c>
      <c r="C9" s="104" t="s">
        <v>2</v>
      </c>
      <c r="D9" s="103" t="s">
        <v>3</v>
      </c>
      <c r="E9" s="92" t="s">
        <v>4</v>
      </c>
      <c r="F9" s="92"/>
      <c r="G9" s="92"/>
      <c r="H9" s="92"/>
      <c r="I9" s="92"/>
      <c r="J9" s="92"/>
      <c r="K9" s="92"/>
      <c r="L9" s="92"/>
      <c r="M9" s="92"/>
    </row>
    <row r="10" spans="1:21" s="18" customFormat="1" ht="45.75" customHeight="1">
      <c r="A10" s="13"/>
      <c r="B10" s="103"/>
      <c r="C10" s="104"/>
      <c r="D10" s="103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21" s="24" customFormat="1" ht="12.7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21" s="24" customFormat="1" ht="12.7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76" customFormat="1" ht="35.25" customHeight="1">
      <c r="A14" s="82"/>
      <c r="B14" s="80" t="s">
        <v>18</v>
      </c>
      <c r="C14" s="80" t="s">
        <v>82</v>
      </c>
      <c r="D14" s="28" t="s">
        <v>19</v>
      </c>
      <c r="E14" s="87">
        <v>25848</v>
      </c>
      <c r="F14" s="87">
        <v>24749</v>
      </c>
      <c r="G14" s="87">
        <v>23847</v>
      </c>
      <c r="H14" s="87">
        <v>22942</v>
      </c>
      <c r="I14" s="87">
        <v>16663</v>
      </c>
      <c r="J14" s="87">
        <v>0</v>
      </c>
      <c r="K14" s="87">
        <v>0</v>
      </c>
      <c r="L14" s="87">
        <v>0</v>
      </c>
      <c r="M14" s="29">
        <f>L14+K14+J14+I14+H14+G14+F14+E14</f>
        <v>114049</v>
      </c>
      <c r="N14" s="83"/>
      <c r="O14" s="83"/>
      <c r="P14" s="83"/>
      <c r="Q14" s="83"/>
      <c r="R14" s="83"/>
      <c r="S14" s="83"/>
      <c r="T14" s="83"/>
      <c r="U14" s="83"/>
    </row>
    <row r="15" spans="1:21" s="76" customFormat="1" ht="36" customHeight="1">
      <c r="A15" s="82"/>
      <c r="B15" s="80" t="s">
        <v>18</v>
      </c>
      <c r="C15" s="80" t="s">
        <v>148</v>
      </c>
      <c r="D15" s="28" t="s">
        <v>20</v>
      </c>
      <c r="E15" s="87">
        <v>31583</v>
      </c>
      <c r="F15" s="87">
        <v>30215</v>
      </c>
      <c r="G15" s="87">
        <v>29072</v>
      </c>
      <c r="H15" s="87">
        <v>21067</v>
      </c>
      <c r="I15" s="87">
        <v>0</v>
      </c>
      <c r="J15" s="87">
        <v>0</v>
      </c>
      <c r="K15" s="87">
        <v>0</v>
      </c>
      <c r="L15" s="87">
        <v>0</v>
      </c>
      <c r="M15" s="29">
        <f aca="true" t="shared" si="0" ref="M15:M33">L15+K15+J15+I15+H15+G15+F15+E15</f>
        <v>111937</v>
      </c>
      <c r="N15" s="83"/>
      <c r="O15" s="83"/>
      <c r="P15" s="83"/>
      <c r="Q15" s="83"/>
      <c r="R15" s="83"/>
      <c r="S15" s="83"/>
      <c r="T15" s="83"/>
      <c r="U15" s="83"/>
    </row>
    <row r="16" spans="1:21" s="76" customFormat="1" ht="30" customHeight="1">
      <c r="A16" s="82"/>
      <c r="B16" s="80" t="s">
        <v>18</v>
      </c>
      <c r="C16" s="80" t="s">
        <v>149</v>
      </c>
      <c r="D16" s="28" t="s">
        <v>21</v>
      </c>
      <c r="E16" s="87">
        <v>17525</v>
      </c>
      <c r="F16" s="87">
        <v>16766</v>
      </c>
      <c r="G16" s="87">
        <v>16114</v>
      </c>
      <c r="H16" s="87">
        <v>36</v>
      </c>
      <c r="I16" s="87">
        <v>0</v>
      </c>
      <c r="J16" s="87">
        <v>0</v>
      </c>
      <c r="K16" s="87">
        <v>0</v>
      </c>
      <c r="L16" s="87">
        <v>0</v>
      </c>
      <c r="M16" s="29">
        <f t="shared" si="0"/>
        <v>50441</v>
      </c>
      <c r="N16" s="83"/>
      <c r="O16" s="83"/>
      <c r="P16" s="83"/>
      <c r="Q16" s="83"/>
      <c r="R16" s="83"/>
      <c r="S16" s="83"/>
      <c r="T16" s="83"/>
      <c r="U16" s="83"/>
    </row>
    <row r="17" spans="1:21" s="76" customFormat="1" ht="30.75" customHeight="1">
      <c r="A17" s="82"/>
      <c r="B17" s="80" t="s">
        <v>18</v>
      </c>
      <c r="C17" s="80" t="s">
        <v>83</v>
      </c>
      <c r="D17" s="28" t="s">
        <v>22</v>
      </c>
      <c r="E17" s="87">
        <v>34046</v>
      </c>
      <c r="F17" s="87">
        <v>32620</v>
      </c>
      <c r="G17" s="87">
        <v>31386</v>
      </c>
      <c r="H17" s="87">
        <v>22743</v>
      </c>
      <c r="I17" s="87">
        <v>0</v>
      </c>
      <c r="J17" s="87">
        <v>0</v>
      </c>
      <c r="K17" s="87">
        <v>0</v>
      </c>
      <c r="L17" s="87">
        <v>0</v>
      </c>
      <c r="M17" s="29">
        <f t="shared" si="0"/>
        <v>120795</v>
      </c>
      <c r="N17" s="83"/>
      <c r="O17" s="83"/>
      <c r="P17" s="83"/>
      <c r="Q17" s="83"/>
      <c r="R17" s="83"/>
      <c r="S17" s="83"/>
      <c r="T17" s="83"/>
      <c r="U17" s="83"/>
    </row>
    <row r="18" spans="1:21" s="76" customFormat="1" ht="54" customHeight="1">
      <c r="A18" s="82"/>
      <c r="B18" s="80" t="s">
        <v>18</v>
      </c>
      <c r="C18" s="80" t="s">
        <v>84</v>
      </c>
      <c r="D18" s="28" t="s">
        <v>23</v>
      </c>
      <c r="E18" s="87">
        <v>25782</v>
      </c>
      <c r="F18" s="87">
        <v>24851</v>
      </c>
      <c r="G18" s="87">
        <v>23937</v>
      </c>
      <c r="H18" s="87">
        <v>23021</v>
      </c>
      <c r="I18" s="87">
        <v>11217</v>
      </c>
      <c r="J18" s="87">
        <v>0</v>
      </c>
      <c r="K18" s="87">
        <v>0</v>
      </c>
      <c r="L18" s="87">
        <v>0</v>
      </c>
      <c r="M18" s="29">
        <f t="shared" si="0"/>
        <v>108808</v>
      </c>
      <c r="N18" s="83"/>
      <c r="O18" s="83"/>
      <c r="P18" s="83"/>
      <c r="Q18" s="83"/>
      <c r="R18" s="83"/>
      <c r="S18" s="83"/>
      <c r="T18" s="83"/>
      <c r="U18" s="83"/>
    </row>
    <row r="19" spans="1:21" s="76" customFormat="1" ht="34.5" customHeight="1">
      <c r="A19" s="82"/>
      <c r="B19" s="80" t="s">
        <v>18</v>
      </c>
      <c r="C19" s="90" t="s">
        <v>85</v>
      </c>
      <c r="D19" s="28" t="s">
        <v>51</v>
      </c>
      <c r="E19" s="87">
        <v>544959</v>
      </c>
      <c r="F19" s="87">
        <v>520513</v>
      </c>
      <c r="G19" s="87">
        <v>506904</v>
      </c>
      <c r="H19" s="87">
        <v>494474</v>
      </c>
      <c r="I19" s="87">
        <v>482535</v>
      </c>
      <c r="J19" s="87">
        <v>469598</v>
      </c>
      <c r="K19" s="87">
        <v>457177</v>
      </c>
      <c r="L19" s="87">
        <v>4628810</v>
      </c>
      <c r="M19" s="29">
        <f t="shared" si="0"/>
        <v>8104970</v>
      </c>
      <c r="N19" s="83"/>
      <c r="O19" s="83"/>
      <c r="P19" s="83"/>
      <c r="Q19" s="83"/>
      <c r="R19" s="83"/>
      <c r="S19" s="83"/>
      <c r="T19" s="83"/>
      <c r="U19" s="83"/>
    </row>
    <row r="20" spans="1:21" s="77" customFormat="1" ht="51.75" customHeight="1">
      <c r="A20" s="89"/>
      <c r="B20" s="80" t="s">
        <v>18</v>
      </c>
      <c r="C20" s="80" t="s">
        <v>86</v>
      </c>
      <c r="D20" s="28" t="s">
        <v>44</v>
      </c>
      <c r="E20" s="87">
        <v>79915</v>
      </c>
      <c r="F20" s="87">
        <v>78001</v>
      </c>
      <c r="G20" s="87">
        <v>75876</v>
      </c>
      <c r="H20" s="87">
        <v>73745</v>
      </c>
      <c r="I20" s="87">
        <v>71668</v>
      </c>
      <c r="J20" s="87">
        <v>69481</v>
      </c>
      <c r="K20" s="87">
        <v>67352</v>
      </c>
      <c r="L20" s="87">
        <v>412030</v>
      </c>
      <c r="M20" s="29">
        <f t="shared" si="0"/>
        <v>928068</v>
      </c>
      <c r="N20" s="83"/>
      <c r="O20" s="83"/>
      <c r="P20" s="83"/>
      <c r="Q20" s="83"/>
      <c r="R20" s="83"/>
      <c r="S20" s="83"/>
      <c r="T20" s="83"/>
      <c r="U20" s="83"/>
    </row>
    <row r="21" spans="1:21" s="76" customFormat="1" ht="27" customHeight="1">
      <c r="A21" s="82"/>
      <c r="B21" s="80" t="s">
        <v>18</v>
      </c>
      <c r="C21" s="80" t="s">
        <v>87</v>
      </c>
      <c r="D21" s="28" t="s">
        <v>44</v>
      </c>
      <c r="E21" s="87">
        <v>94421</v>
      </c>
      <c r="F21" s="87">
        <v>92796</v>
      </c>
      <c r="G21" s="87">
        <v>90832</v>
      </c>
      <c r="H21" s="87">
        <v>88862</v>
      </c>
      <c r="I21" s="87">
        <v>86998</v>
      </c>
      <c r="J21" s="87">
        <v>84919</v>
      </c>
      <c r="K21" s="87">
        <v>82949</v>
      </c>
      <c r="L21" s="87">
        <v>1133217</v>
      </c>
      <c r="M21" s="29">
        <f t="shared" si="0"/>
        <v>1754994</v>
      </c>
      <c r="N21" s="83"/>
      <c r="O21" s="83"/>
      <c r="P21" s="83"/>
      <c r="Q21" s="83"/>
      <c r="R21" s="83"/>
      <c r="S21" s="83"/>
      <c r="T21" s="83"/>
      <c r="U21" s="83"/>
    </row>
    <row r="22" spans="1:21" s="77" customFormat="1" ht="42" customHeight="1">
      <c r="A22" s="89"/>
      <c r="B22" s="80" t="s">
        <v>18</v>
      </c>
      <c r="C22" s="80" t="s">
        <v>88</v>
      </c>
      <c r="D22" s="28" t="s">
        <v>45</v>
      </c>
      <c r="E22" s="87">
        <v>110135</v>
      </c>
      <c r="F22" s="87">
        <v>106246</v>
      </c>
      <c r="G22" s="87">
        <v>103996</v>
      </c>
      <c r="H22" s="87">
        <v>101740</v>
      </c>
      <c r="I22" s="87">
        <v>99607</v>
      </c>
      <c r="J22" s="87">
        <v>97226</v>
      </c>
      <c r="K22" s="87">
        <v>94972</v>
      </c>
      <c r="L22" s="87">
        <v>1297552</v>
      </c>
      <c r="M22" s="29">
        <f t="shared" si="0"/>
        <v>2011474</v>
      </c>
      <c r="N22" s="83"/>
      <c r="O22" s="83"/>
      <c r="P22" s="83"/>
      <c r="Q22" s="83"/>
      <c r="R22" s="83"/>
      <c r="S22" s="83"/>
      <c r="T22" s="83"/>
      <c r="U22" s="83"/>
    </row>
    <row r="23" spans="1:21" s="77" customFormat="1" ht="36" customHeight="1">
      <c r="A23" s="89"/>
      <c r="B23" s="80" t="s">
        <v>18</v>
      </c>
      <c r="C23" s="80" t="s">
        <v>89</v>
      </c>
      <c r="D23" s="28" t="s">
        <v>45</v>
      </c>
      <c r="E23" s="87">
        <v>104296</v>
      </c>
      <c r="F23" s="87">
        <v>100449</v>
      </c>
      <c r="G23" s="87">
        <v>97803</v>
      </c>
      <c r="H23" s="87">
        <v>95149</v>
      </c>
      <c r="I23" s="87">
        <v>92571</v>
      </c>
      <c r="J23" s="87">
        <v>89838</v>
      </c>
      <c r="K23" s="87">
        <v>87186</v>
      </c>
      <c r="L23" s="87">
        <v>618103</v>
      </c>
      <c r="M23" s="29">
        <f t="shared" si="0"/>
        <v>1285395</v>
      </c>
      <c r="N23" s="83"/>
      <c r="O23" s="83"/>
      <c r="P23" s="83"/>
      <c r="Q23" s="83"/>
      <c r="R23" s="83"/>
      <c r="S23" s="83"/>
      <c r="T23" s="83"/>
      <c r="U23" s="83"/>
    </row>
    <row r="24" spans="1:21" s="77" customFormat="1" ht="36" customHeight="1">
      <c r="A24" s="89"/>
      <c r="B24" s="80" t="s">
        <v>18</v>
      </c>
      <c r="C24" s="80" t="s">
        <v>90</v>
      </c>
      <c r="D24" s="28" t="s">
        <v>45</v>
      </c>
      <c r="E24" s="87">
        <v>4378</v>
      </c>
      <c r="F24" s="87">
        <v>4206</v>
      </c>
      <c r="G24" s="87">
        <v>4060</v>
      </c>
      <c r="H24" s="87">
        <v>3915</v>
      </c>
      <c r="I24" s="87">
        <v>3770</v>
      </c>
      <c r="J24" s="87">
        <v>3623</v>
      </c>
      <c r="K24" s="87">
        <v>891</v>
      </c>
      <c r="L24" s="87">
        <v>0</v>
      </c>
      <c r="M24" s="29">
        <f t="shared" si="0"/>
        <v>24843</v>
      </c>
      <c r="N24" s="83"/>
      <c r="O24" s="83"/>
      <c r="P24" s="83"/>
      <c r="Q24" s="83"/>
      <c r="R24" s="83"/>
      <c r="S24" s="83"/>
      <c r="T24" s="83"/>
      <c r="U24" s="83"/>
    </row>
    <row r="25" spans="1:21" s="76" customFormat="1" ht="27" customHeight="1">
      <c r="A25" s="82"/>
      <c r="B25" s="80" t="s">
        <v>18</v>
      </c>
      <c r="C25" s="80" t="s">
        <v>91</v>
      </c>
      <c r="D25" s="28" t="s">
        <v>45</v>
      </c>
      <c r="E25" s="87">
        <v>81260</v>
      </c>
      <c r="F25" s="87">
        <v>78039</v>
      </c>
      <c r="G25" s="87">
        <v>75271</v>
      </c>
      <c r="H25" s="87">
        <v>72495</v>
      </c>
      <c r="I25" s="87">
        <v>69725</v>
      </c>
      <c r="J25" s="87">
        <v>33967</v>
      </c>
      <c r="K25" s="87">
        <v>0</v>
      </c>
      <c r="L25" s="87">
        <v>0</v>
      </c>
      <c r="M25" s="29">
        <f t="shared" si="0"/>
        <v>410757</v>
      </c>
      <c r="N25" s="83"/>
      <c r="O25" s="83"/>
      <c r="P25" s="83"/>
      <c r="Q25" s="83"/>
      <c r="R25" s="83"/>
      <c r="S25" s="83"/>
      <c r="T25" s="83"/>
      <c r="U25" s="83"/>
    </row>
    <row r="26" spans="1:21" s="77" customFormat="1" ht="36.75" customHeight="1">
      <c r="A26" s="89"/>
      <c r="B26" s="80" t="s">
        <v>18</v>
      </c>
      <c r="C26" s="80" t="s">
        <v>150</v>
      </c>
      <c r="D26" s="28" t="s">
        <v>46</v>
      </c>
      <c r="E26" s="87">
        <v>59929</v>
      </c>
      <c r="F26" s="87">
        <v>57192</v>
      </c>
      <c r="G26" s="87">
        <v>55555</v>
      </c>
      <c r="H26" s="87">
        <v>53913</v>
      </c>
      <c r="I26" s="87">
        <v>52306</v>
      </c>
      <c r="J26" s="87">
        <v>50628</v>
      </c>
      <c r="K26" s="87">
        <v>48988</v>
      </c>
      <c r="L26" s="87">
        <v>229772</v>
      </c>
      <c r="M26" s="29">
        <f t="shared" si="0"/>
        <v>608283</v>
      </c>
      <c r="N26" s="83"/>
      <c r="O26" s="83"/>
      <c r="P26" s="83"/>
      <c r="Q26" s="83"/>
      <c r="R26" s="83"/>
      <c r="S26" s="83"/>
      <c r="T26" s="83"/>
      <c r="U26" s="83"/>
    </row>
    <row r="27" spans="1:21" s="77" customFormat="1" ht="36.75" customHeight="1">
      <c r="A27" s="89"/>
      <c r="B27" s="80" t="s">
        <v>18</v>
      </c>
      <c r="C27" s="80" t="s">
        <v>92</v>
      </c>
      <c r="D27" s="28" t="s">
        <v>47</v>
      </c>
      <c r="E27" s="87">
        <v>76111</v>
      </c>
      <c r="F27" s="87">
        <v>72796</v>
      </c>
      <c r="G27" s="87">
        <v>70865</v>
      </c>
      <c r="H27" s="87">
        <v>68930</v>
      </c>
      <c r="I27" s="87">
        <v>67048</v>
      </c>
      <c r="J27" s="87">
        <v>65056</v>
      </c>
      <c r="K27" s="87">
        <v>63122</v>
      </c>
      <c r="L27" s="87">
        <v>435521</v>
      </c>
      <c r="M27" s="29">
        <f t="shared" si="0"/>
        <v>919449</v>
      </c>
      <c r="N27" s="83"/>
      <c r="O27" s="83"/>
      <c r="P27" s="83"/>
      <c r="Q27" s="83"/>
      <c r="R27" s="83"/>
      <c r="S27" s="83"/>
      <c r="T27" s="83"/>
      <c r="U27" s="83"/>
    </row>
    <row r="28" spans="1:21" s="77" customFormat="1" ht="31.5" customHeight="1">
      <c r="A28" s="89"/>
      <c r="B28" s="80" t="s">
        <v>18</v>
      </c>
      <c r="C28" s="80" t="s">
        <v>93</v>
      </c>
      <c r="D28" s="28" t="s">
        <v>54</v>
      </c>
      <c r="E28" s="87">
        <v>148164</v>
      </c>
      <c r="F28" s="87">
        <v>148157</v>
      </c>
      <c r="G28" s="87">
        <v>145003</v>
      </c>
      <c r="H28" s="87">
        <v>141841</v>
      </c>
      <c r="I28" s="87">
        <v>138847</v>
      </c>
      <c r="J28" s="87">
        <v>135512</v>
      </c>
      <c r="K28" s="87">
        <v>132352</v>
      </c>
      <c r="L28" s="87">
        <v>1786114</v>
      </c>
      <c r="M28" s="29">
        <f t="shared" si="0"/>
        <v>2775990</v>
      </c>
      <c r="N28" s="83"/>
      <c r="O28" s="83"/>
      <c r="P28" s="83"/>
      <c r="Q28" s="83"/>
      <c r="R28" s="83"/>
      <c r="S28" s="83"/>
      <c r="T28" s="83"/>
      <c r="U28" s="83"/>
    </row>
    <row r="29" spans="1:21" s="77" customFormat="1" ht="36.75" customHeight="1">
      <c r="A29" s="89"/>
      <c r="B29" s="80" t="s">
        <v>18</v>
      </c>
      <c r="C29" s="80" t="s">
        <v>94</v>
      </c>
      <c r="D29" s="28" t="s">
        <v>48</v>
      </c>
      <c r="E29" s="87">
        <v>128412</v>
      </c>
      <c r="F29" s="87">
        <v>122686</v>
      </c>
      <c r="G29" s="87">
        <v>119570</v>
      </c>
      <c r="H29" s="87">
        <v>116444</v>
      </c>
      <c r="I29" s="87">
        <v>113420</v>
      </c>
      <c r="J29" s="87">
        <v>110188</v>
      </c>
      <c r="K29" s="87">
        <v>107063</v>
      </c>
      <c r="L29" s="87">
        <v>872369</v>
      </c>
      <c r="M29" s="29">
        <f t="shared" si="0"/>
        <v>1690152</v>
      </c>
      <c r="N29" s="83"/>
      <c r="O29" s="83"/>
      <c r="P29" s="83"/>
      <c r="Q29" s="83"/>
      <c r="R29" s="83"/>
      <c r="S29" s="83"/>
      <c r="T29" s="83"/>
      <c r="U29" s="83"/>
    </row>
    <row r="30" spans="1:21" s="77" customFormat="1" ht="25.5" customHeight="1">
      <c r="A30" s="89"/>
      <c r="B30" s="80" t="s">
        <v>18</v>
      </c>
      <c r="C30" s="80" t="s">
        <v>95</v>
      </c>
      <c r="D30" s="28" t="s">
        <v>50</v>
      </c>
      <c r="E30" s="87">
        <v>112942</v>
      </c>
      <c r="F30" s="87">
        <v>109263</v>
      </c>
      <c r="G30" s="87">
        <v>106163</v>
      </c>
      <c r="H30" s="87">
        <v>103414</v>
      </c>
      <c r="I30" s="87">
        <v>100756</v>
      </c>
      <c r="J30" s="87">
        <v>97911</v>
      </c>
      <c r="K30" s="87">
        <v>95163</v>
      </c>
      <c r="L30" s="87">
        <v>800800</v>
      </c>
      <c r="M30" s="29">
        <f t="shared" si="0"/>
        <v>1526412</v>
      </c>
      <c r="N30" s="83"/>
      <c r="O30" s="83"/>
      <c r="P30" s="83"/>
      <c r="Q30" s="83"/>
      <c r="R30" s="83"/>
      <c r="S30" s="83"/>
      <c r="T30" s="83"/>
      <c r="U30" s="83"/>
    </row>
    <row r="31" spans="1:21" s="77" customFormat="1" ht="24.75" customHeight="1">
      <c r="A31" s="89"/>
      <c r="B31" s="80" t="s">
        <v>18</v>
      </c>
      <c r="C31" s="80" t="s">
        <v>96</v>
      </c>
      <c r="D31" s="28" t="s">
        <v>52</v>
      </c>
      <c r="E31" s="87">
        <v>429255</v>
      </c>
      <c r="F31" s="87">
        <v>393258</v>
      </c>
      <c r="G31" s="87">
        <v>333041</v>
      </c>
      <c r="H31" s="87">
        <v>294245</v>
      </c>
      <c r="I31" s="87">
        <v>278633</v>
      </c>
      <c r="J31" s="87">
        <v>269187</v>
      </c>
      <c r="K31" s="87">
        <v>259913</v>
      </c>
      <c r="L31" s="87">
        <v>821675</v>
      </c>
      <c r="M31" s="29">
        <f t="shared" si="0"/>
        <v>3079207</v>
      </c>
      <c r="N31" s="83"/>
      <c r="O31" s="83"/>
      <c r="P31" s="83"/>
      <c r="Q31" s="83"/>
      <c r="R31" s="83"/>
      <c r="S31" s="83"/>
      <c r="T31" s="83"/>
      <c r="U31" s="83"/>
    </row>
    <row r="32" spans="1:21" s="76" customFormat="1" ht="35.25" customHeight="1">
      <c r="A32" s="82"/>
      <c r="B32" s="80" t="s">
        <v>18</v>
      </c>
      <c r="C32" s="80" t="s">
        <v>97</v>
      </c>
      <c r="D32" s="28" t="s">
        <v>53</v>
      </c>
      <c r="E32" s="87">
        <v>28013</v>
      </c>
      <c r="F32" s="87">
        <v>26760</v>
      </c>
      <c r="G32" s="87">
        <v>59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29">
        <f t="shared" si="0"/>
        <v>54832</v>
      </c>
      <c r="N32" s="83"/>
      <c r="O32" s="83"/>
      <c r="P32" s="83"/>
      <c r="Q32" s="83"/>
      <c r="R32" s="83"/>
      <c r="S32" s="83"/>
      <c r="T32" s="83"/>
      <c r="U32" s="83"/>
    </row>
    <row r="33" spans="1:35" s="76" customFormat="1" ht="35.25" customHeight="1">
      <c r="A33" s="82"/>
      <c r="B33" s="80" t="s">
        <v>18</v>
      </c>
      <c r="C33" s="80" t="s">
        <v>98</v>
      </c>
      <c r="D33" s="28" t="s">
        <v>99</v>
      </c>
      <c r="E33" s="87">
        <v>18272</v>
      </c>
      <c r="F33" s="87">
        <v>17401</v>
      </c>
      <c r="G33" s="87">
        <v>40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29">
        <f t="shared" si="0"/>
        <v>35713</v>
      </c>
      <c r="N33" s="83"/>
      <c r="O33" s="83"/>
      <c r="P33" s="83"/>
      <c r="Q33" s="83"/>
      <c r="R33" s="83"/>
      <c r="S33" s="83"/>
      <c r="T33" s="83"/>
      <c r="U33" s="83"/>
      <c r="AI33" s="84"/>
    </row>
    <row r="34" spans="1:35" s="76" customFormat="1" ht="35.25" customHeight="1">
      <c r="A34" s="82"/>
      <c r="B34" s="80" t="s">
        <v>18</v>
      </c>
      <c r="C34" s="80" t="s">
        <v>100</v>
      </c>
      <c r="D34" s="28" t="s">
        <v>80</v>
      </c>
      <c r="E34" s="87">
        <v>22284</v>
      </c>
      <c r="F34" s="87">
        <v>22227</v>
      </c>
      <c r="G34" s="87">
        <v>11096</v>
      </c>
      <c r="H34" s="87">
        <v>0</v>
      </c>
      <c r="I34" s="87">
        <v>0</v>
      </c>
      <c r="J34" s="87">
        <v>0</v>
      </c>
      <c r="K34" s="87">
        <v>0</v>
      </c>
      <c r="L34" s="87">
        <v>0</v>
      </c>
      <c r="M34" s="29">
        <f>L34+K34+J34+I34+H34+G34+F34+E34</f>
        <v>55607</v>
      </c>
      <c r="N34" s="83"/>
      <c r="O34" s="83"/>
      <c r="P34" s="83"/>
      <c r="Q34" s="83"/>
      <c r="R34" s="83"/>
      <c r="S34" s="83"/>
      <c r="T34" s="83"/>
      <c r="U34" s="83"/>
      <c r="AI34" s="84"/>
    </row>
    <row r="35" spans="1:35" s="76" customFormat="1" ht="35.25" customHeight="1">
      <c r="A35" s="82"/>
      <c r="B35" s="80" t="s">
        <v>18</v>
      </c>
      <c r="C35" s="80" t="s">
        <v>101</v>
      </c>
      <c r="D35" s="28" t="s">
        <v>81</v>
      </c>
      <c r="E35" s="87">
        <v>52962</v>
      </c>
      <c r="F35" s="87">
        <v>50790</v>
      </c>
      <c r="G35" s="87">
        <v>49217</v>
      </c>
      <c r="H35" s="87">
        <v>47639</v>
      </c>
      <c r="I35" s="87">
        <v>46076</v>
      </c>
      <c r="J35" s="87">
        <v>44482</v>
      </c>
      <c r="K35" s="87">
        <v>42905</v>
      </c>
      <c r="L35" s="87">
        <v>41420</v>
      </c>
      <c r="M35" s="29">
        <f>L35+K35+J35+I35+H35+G35+F35+E35</f>
        <v>375491</v>
      </c>
      <c r="N35" s="83"/>
      <c r="O35" s="83"/>
      <c r="P35" s="83"/>
      <c r="Q35" s="83"/>
      <c r="R35" s="83"/>
      <c r="S35" s="83"/>
      <c r="T35" s="83"/>
      <c r="U35" s="83"/>
      <c r="AI35" s="84"/>
    </row>
    <row r="36" spans="1:35" s="76" customFormat="1" ht="74.25" customHeight="1">
      <c r="A36" s="82"/>
      <c r="B36" s="80" t="s">
        <v>18</v>
      </c>
      <c r="C36" s="80" t="s">
        <v>102</v>
      </c>
      <c r="D36" s="28" t="s">
        <v>56</v>
      </c>
      <c r="E36" s="87">
        <v>17499</v>
      </c>
      <c r="F36" s="87">
        <v>13097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29">
        <f aca="true" t="shared" si="1" ref="M36:M46">L36+K36+J36+I36+H36+G36+F36+E36</f>
        <v>30596</v>
      </c>
      <c r="N36" s="83"/>
      <c r="O36" s="83"/>
      <c r="P36" s="83"/>
      <c r="Q36" s="83"/>
      <c r="R36" s="83"/>
      <c r="S36" s="83"/>
      <c r="T36" s="83"/>
      <c r="U36" s="83"/>
      <c r="AI36" s="84"/>
    </row>
    <row r="37" spans="1:35" s="76" customFormat="1" ht="69.75" customHeight="1">
      <c r="A37" s="82"/>
      <c r="B37" s="80" t="s">
        <v>18</v>
      </c>
      <c r="C37" s="80" t="s">
        <v>151</v>
      </c>
      <c r="D37" s="28" t="s">
        <v>57</v>
      </c>
      <c r="E37" s="87">
        <v>181255</v>
      </c>
      <c r="F37" s="87">
        <v>174084</v>
      </c>
      <c r="G37" s="87">
        <v>169528</v>
      </c>
      <c r="H37" s="87">
        <v>164960</v>
      </c>
      <c r="I37" s="87">
        <v>160526</v>
      </c>
      <c r="J37" s="87">
        <v>155817</v>
      </c>
      <c r="K37" s="87">
        <v>151253</v>
      </c>
      <c r="L37" s="87">
        <v>1101680</v>
      </c>
      <c r="M37" s="29">
        <f t="shared" si="1"/>
        <v>2259103</v>
      </c>
      <c r="N37" s="83"/>
      <c r="O37" s="83"/>
      <c r="P37" s="83"/>
      <c r="Q37" s="83"/>
      <c r="R37" s="83"/>
      <c r="S37" s="83"/>
      <c r="T37" s="83"/>
      <c r="U37" s="83"/>
      <c r="AI37" s="84"/>
    </row>
    <row r="38" spans="1:35" s="76" customFormat="1" ht="35.25" customHeight="1">
      <c r="A38" s="82"/>
      <c r="B38" s="80" t="s">
        <v>18</v>
      </c>
      <c r="C38" s="80" t="s">
        <v>103</v>
      </c>
      <c r="D38" s="28" t="s">
        <v>58</v>
      </c>
      <c r="E38" s="87">
        <v>217605</v>
      </c>
      <c r="F38" s="87">
        <v>202852</v>
      </c>
      <c r="G38" s="87">
        <v>193679</v>
      </c>
      <c r="H38" s="87">
        <v>187430</v>
      </c>
      <c r="I38" s="87">
        <v>181267</v>
      </c>
      <c r="J38" s="87">
        <v>174936</v>
      </c>
      <c r="K38" s="87">
        <v>168697</v>
      </c>
      <c r="L38" s="87">
        <v>386030</v>
      </c>
      <c r="M38" s="29">
        <f t="shared" si="1"/>
        <v>1712496</v>
      </c>
      <c r="N38" s="83"/>
      <c r="O38" s="83"/>
      <c r="P38" s="83"/>
      <c r="Q38" s="83"/>
      <c r="R38" s="83"/>
      <c r="S38" s="83"/>
      <c r="T38" s="83"/>
      <c r="U38" s="83"/>
      <c r="AI38" s="84"/>
    </row>
    <row r="39" spans="1:35" s="76" customFormat="1" ht="71.25" customHeight="1">
      <c r="A39" s="82"/>
      <c r="B39" s="80" t="s">
        <v>18</v>
      </c>
      <c r="C39" s="80" t="s">
        <v>152</v>
      </c>
      <c r="D39" s="28" t="s">
        <v>59</v>
      </c>
      <c r="E39" s="87">
        <v>11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29">
        <f t="shared" si="1"/>
        <v>11</v>
      </c>
      <c r="N39" s="83"/>
      <c r="O39" s="83"/>
      <c r="P39" s="83"/>
      <c r="Q39" s="83"/>
      <c r="R39" s="83"/>
      <c r="S39" s="83"/>
      <c r="T39" s="83"/>
      <c r="U39" s="83"/>
      <c r="AI39" s="84"/>
    </row>
    <row r="40" spans="1:35" s="76" customFormat="1" ht="35.25" customHeight="1">
      <c r="A40" s="82"/>
      <c r="B40" s="80" t="s">
        <v>18</v>
      </c>
      <c r="C40" s="80" t="s">
        <v>104</v>
      </c>
      <c r="D40" s="28" t="s">
        <v>45</v>
      </c>
      <c r="E40" s="87">
        <v>6601</v>
      </c>
      <c r="F40" s="87">
        <v>6356</v>
      </c>
      <c r="G40" s="87">
        <v>6185</v>
      </c>
      <c r="H40" s="87">
        <v>6014</v>
      </c>
      <c r="I40" s="87">
        <v>5847</v>
      </c>
      <c r="J40" s="87">
        <v>5671</v>
      </c>
      <c r="K40" s="87">
        <v>5500</v>
      </c>
      <c r="L40" s="87">
        <v>35811</v>
      </c>
      <c r="M40" s="29">
        <f t="shared" si="1"/>
        <v>77985</v>
      </c>
      <c r="N40" s="83"/>
      <c r="O40" s="83"/>
      <c r="P40" s="83"/>
      <c r="Q40" s="83"/>
      <c r="R40" s="83"/>
      <c r="S40" s="83"/>
      <c r="T40" s="83"/>
      <c r="U40" s="83"/>
      <c r="AI40" s="84"/>
    </row>
    <row r="41" spans="1:35" s="76" customFormat="1" ht="53.25" customHeight="1">
      <c r="A41" s="82"/>
      <c r="B41" s="80" t="s">
        <v>18</v>
      </c>
      <c r="C41" s="80" t="s">
        <v>105</v>
      </c>
      <c r="D41" s="28" t="s">
        <v>45</v>
      </c>
      <c r="E41" s="87">
        <v>11522</v>
      </c>
      <c r="F41" s="87">
        <v>11095</v>
      </c>
      <c r="G41" s="87">
        <v>10797</v>
      </c>
      <c r="H41" s="87">
        <v>10498</v>
      </c>
      <c r="I41" s="87">
        <v>10208</v>
      </c>
      <c r="J41" s="87">
        <v>9900</v>
      </c>
      <c r="K41" s="87">
        <v>9600</v>
      </c>
      <c r="L41" s="87">
        <v>62510</v>
      </c>
      <c r="M41" s="29">
        <f t="shared" si="1"/>
        <v>136130</v>
      </c>
      <c r="N41" s="83"/>
      <c r="O41" s="83"/>
      <c r="P41" s="83"/>
      <c r="Q41" s="83"/>
      <c r="R41" s="83"/>
      <c r="S41" s="83"/>
      <c r="T41" s="83"/>
      <c r="U41" s="83"/>
      <c r="AI41" s="84"/>
    </row>
    <row r="42" spans="1:35" s="76" customFormat="1" ht="35.25" customHeight="1">
      <c r="A42" s="82"/>
      <c r="B42" s="80" t="s">
        <v>18</v>
      </c>
      <c r="C42" s="80" t="s">
        <v>106</v>
      </c>
      <c r="D42" s="28" t="s">
        <v>60</v>
      </c>
      <c r="E42" s="87">
        <v>27994</v>
      </c>
      <c r="F42" s="87">
        <v>27043</v>
      </c>
      <c r="G42" s="87">
        <v>26233</v>
      </c>
      <c r="H42" s="87">
        <v>25496</v>
      </c>
      <c r="I42" s="87">
        <v>24778</v>
      </c>
      <c r="J42" s="87">
        <v>24022</v>
      </c>
      <c r="K42" s="87">
        <v>23286</v>
      </c>
      <c r="L42" s="87">
        <v>142536</v>
      </c>
      <c r="M42" s="29">
        <f t="shared" si="1"/>
        <v>321388</v>
      </c>
      <c r="N42" s="83"/>
      <c r="O42" s="83"/>
      <c r="P42" s="83"/>
      <c r="Q42" s="83"/>
      <c r="R42" s="83"/>
      <c r="S42" s="83"/>
      <c r="T42" s="83"/>
      <c r="U42" s="83"/>
      <c r="AI42" s="84"/>
    </row>
    <row r="43" spans="1:35" s="76" customFormat="1" ht="45.75" customHeight="1">
      <c r="A43" s="82"/>
      <c r="B43" s="80" t="s">
        <v>18</v>
      </c>
      <c r="C43" s="80" t="s">
        <v>107</v>
      </c>
      <c r="D43" s="28" t="s">
        <v>35</v>
      </c>
      <c r="E43" s="87">
        <v>8044</v>
      </c>
      <c r="F43" s="87">
        <v>7631</v>
      </c>
      <c r="G43" s="87">
        <v>7419</v>
      </c>
      <c r="H43" s="87">
        <v>7210</v>
      </c>
      <c r="I43" s="87">
        <v>7006</v>
      </c>
      <c r="J43" s="87">
        <v>6790</v>
      </c>
      <c r="K43" s="87">
        <v>6580</v>
      </c>
      <c r="L43" s="87">
        <v>38949</v>
      </c>
      <c r="M43" s="29">
        <f t="shared" si="1"/>
        <v>89629</v>
      </c>
      <c r="N43" s="83"/>
      <c r="O43" s="83"/>
      <c r="P43" s="83"/>
      <c r="Q43" s="83"/>
      <c r="R43" s="83"/>
      <c r="S43" s="83"/>
      <c r="T43" s="83"/>
      <c r="U43" s="83"/>
      <c r="AI43" s="84"/>
    </row>
    <row r="44" spans="1:35" s="76" customFormat="1" ht="35.25" customHeight="1">
      <c r="A44" s="82"/>
      <c r="B44" s="80" t="s">
        <v>18</v>
      </c>
      <c r="C44" s="80" t="s">
        <v>108</v>
      </c>
      <c r="D44" s="28" t="s">
        <v>61</v>
      </c>
      <c r="E44" s="87">
        <v>16768</v>
      </c>
      <c r="F44" s="87">
        <v>16146</v>
      </c>
      <c r="G44" s="87">
        <v>15713</v>
      </c>
      <c r="H44" s="87">
        <v>15277</v>
      </c>
      <c r="I44" s="87">
        <v>14854</v>
      </c>
      <c r="J44" s="87">
        <v>14407</v>
      </c>
      <c r="K44" s="87">
        <v>13972</v>
      </c>
      <c r="L44" s="87">
        <v>90970</v>
      </c>
      <c r="M44" s="29">
        <f t="shared" si="1"/>
        <v>198107</v>
      </c>
      <c r="N44" s="83"/>
      <c r="O44" s="83"/>
      <c r="P44" s="83"/>
      <c r="Q44" s="83"/>
      <c r="R44" s="83"/>
      <c r="S44" s="83"/>
      <c r="T44" s="83"/>
      <c r="U44" s="83"/>
      <c r="AI44" s="84"/>
    </row>
    <row r="45" spans="1:35" s="76" customFormat="1" ht="35.25" customHeight="1">
      <c r="A45" s="82"/>
      <c r="B45" s="80" t="s">
        <v>18</v>
      </c>
      <c r="C45" s="80" t="s">
        <v>109</v>
      </c>
      <c r="D45" s="28" t="s">
        <v>61</v>
      </c>
      <c r="E45" s="87">
        <v>6057</v>
      </c>
      <c r="F45" s="87">
        <v>5769</v>
      </c>
      <c r="G45" s="87">
        <v>5611</v>
      </c>
      <c r="H45" s="87">
        <v>5452</v>
      </c>
      <c r="I45" s="87">
        <v>5297</v>
      </c>
      <c r="J45" s="87">
        <v>5135</v>
      </c>
      <c r="K45" s="87">
        <v>4976</v>
      </c>
      <c r="L45" s="87">
        <v>29447</v>
      </c>
      <c r="M45" s="29">
        <f t="shared" si="1"/>
        <v>67744</v>
      </c>
      <c r="N45" s="83"/>
      <c r="O45" s="83"/>
      <c r="P45" s="83"/>
      <c r="Q45" s="83"/>
      <c r="R45" s="83"/>
      <c r="S45" s="83"/>
      <c r="T45" s="83"/>
      <c r="U45" s="83"/>
      <c r="AI45" s="84"/>
    </row>
    <row r="46" spans="1:35" s="76" customFormat="1" ht="35.25" customHeight="1">
      <c r="A46" s="82"/>
      <c r="B46" s="80" t="s">
        <v>18</v>
      </c>
      <c r="C46" s="80" t="s">
        <v>110</v>
      </c>
      <c r="D46" s="28" t="s">
        <v>62</v>
      </c>
      <c r="E46" s="87">
        <v>12291</v>
      </c>
      <c r="F46" s="87">
        <v>11709</v>
      </c>
      <c r="G46" s="87">
        <v>11378</v>
      </c>
      <c r="H46" s="87">
        <v>11047</v>
      </c>
      <c r="I46" s="87">
        <v>10723</v>
      </c>
      <c r="J46" s="87">
        <v>10385</v>
      </c>
      <c r="K46" s="87">
        <v>10054</v>
      </c>
      <c r="L46" s="87">
        <v>51398</v>
      </c>
      <c r="M46" s="29">
        <f t="shared" si="1"/>
        <v>128985</v>
      </c>
      <c r="N46" s="83"/>
      <c r="O46" s="83"/>
      <c r="P46" s="83"/>
      <c r="Q46" s="83"/>
      <c r="R46" s="83"/>
      <c r="S46" s="83"/>
      <c r="T46" s="83"/>
      <c r="U46" s="83"/>
      <c r="AI46" s="84"/>
    </row>
    <row r="47" spans="1:35" s="76" customFormat="1" ht="35.25" customHeight="1">
      <c r="A47" s="82"/>
      <c r="B47" s="80" t="s">
        <v>18</v>
      </c>
      <c r="C47" s="80" t="s">
        <v>111</v>
      </c>
      <c r="D47" s="28" t="s">
        <v>62</v>
      </c>
      <c r="E47" s="87">
        <v>14814</v>
      </c>
      <c r="F47" s="87">
        <v>14112</v>
      </c>
      <c r="G47" s="87">
        <v>13714</v>
      </c>
      <c r="H47" s="87">
        <v>13315</v>
      </c>
      <c r="I47" s="87">
        <v>12925</v>
      </c>
      <c r="J47" s="87">
        <v>12517</v>
      </c>
      <c r="K47" s="87">
        <v>12118</v>
      </c>
      <c r="L47" s="87">
        <v>61949</v>
      </c>
      <c r="M47" s="29">
        <f aca="true" t="shared" si="2" ref="M47:M57">L47+K47+J47+I47+H47+G47+F47+E47</f>
        <v>155464</v>
      </c>
      <c r="N47" s="83"/>
      <c r="O47" s="83"/>
      <c r="P47" s="83"/>
      <c r="Q47" s="83"/>
      <c r="R47" s="83"/>
      <c r="S47" s="83"/>
      <c r="T47" s="83"/>
      <c r="U47" s="83"/>
      <c r="AI47" s="84"/>
    </row>
    <row r="48" spans="1:35" s="76" customFormat="1" ht="35.25" customHeight="1">
      <c r="A48" s="82"/>
      <c r="B48" s="80" t="s">
        <v>18</v>
      </c>
      <c r="C48" s="80" t="s">
        <v>112</v>
      </c>
      <c r="D48" s="28" t="s">
        <v>61</v>
      </c>
      <c r="E48" s="87">
        <v>14741</v>
      </c>
      <c r="F48" s="87">
        <v>14040</v>
      </c>
      <c r="G48" s="87">
        <v>13655</v>
      </c>
      <c r="H48" s="87">
        <v>13269</v>
      </c>
      <c r="I48" s="87">
        <v>12892</v>
      </c>
      <c r="J48" s="87">
        <v>12496</v>
      </c>
      <c r="K48" s="87">
        <v>12110</v>
      </c>
      <c r="L48" s="87">
        <v>71666</v>
      </c>
      <c r="M48" s="29">
        <f t="shared" si="2"/>
        <v>164869</v>
      </c>
      <c r="N48" s="83"/>
      <c r="O48" s="83"/>
      <c r="P48" s="83"/>
      <c r="Q48" s="83"/>
      <c r="R48" s="83"/>
      <c r="S48" s="83"/>
      <c r="T48" s="83"/>
      <c r="U48" s="83"/>
      <c r="AI48" s="84"/>
    </row>
    <row r="49" spans="1:35" s="76" customFormat="1" ht="35.25" customHeight="1">
      <c r="A49" s="82"/>
      <c r="B49" s="80" t="s">
        <v>18</v>
      </c>
      <c r="C49" s="80" t="s">
        <v>113</v>
      </c>
      <c r="D49" s="28" t="s">
        <v>79</v>
      </c>
      <c r="E49" s="87">
        <v>71769</v>
      </c>
      <c r="F49" s="87">
        <v>71587</v>
      </c>
      <c r="G49" s="87">
        <v>35732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29">
        <f>L49+K49+J49+I49+H49+G49+F49+E49</f>
        <v>179088</v>
      </c>
      <c r="N49" s="83"/>
      <c r="O49" s="83"/>
      <c r="P49" s="83"/>
      <c r="Q49" s="83"/>
      <c r="R49" s="83"/>
      <c r="S49" s="83"/>
      <c r="T49" s="83"/>
      <c r="U49" s="83"/>
      <c r="AI49" s="84"/>
    </row>
    <row r="50" spans="1:35" s="76" customFormat="1" ht="35.25" customHeight="1">
      <c r="A50" s="82"/>
      <c r="B50" s="80" t="s">
        <v>18</v>
      </c>
      <c r="C50" s="80" t="s">
        <v>114</v>
      </c>
      <c r="D50" s="28" t="s">
        <v>80</v>
      </c>
      <c r="E50" s="87">
        <v>128618</v>
      </c>
      <c r="F50" s="87">
        <v>128292</v>
      </c>
      <c r="G50" s="87">
        <v>96025</v>
      </c>
      <c r="H50" s="87">
        <v>0</v>
      </c>
      <c r="I50" s="87">
        <v>0</v>
      </c>
      <c r="J50" s="87">
        <v>0</v>
      </c>
      <c r="K50" s="87">
        <v>0</v>
      </c>
      <c r="L50" s="87">
        <v>0</v>
      </c>
      <c r="M50" s="29">
        <f>L50+K50+J50+I50+H50+G50+F50+E50</f>
        <v>352935</v>
      </c>
      <c r="N50" s="83"/>
      <c r="O50" s="83"/>
      <c r="P50" s="83"/>
      <c r="Q50" s="83"/>
      <c r="R50" s="83"/>
      <c r="S50" s="83"/>
      <c r="T50" s="83"/>
      <c r="U50" s="83"/>
      <c r="AI50" s="84"/>
    </row>
    <row r="51" spans="1:35" s="76" customFormat="1" ht="35.25" customHeight="1">
      <c r="A51" s="82"/>
      <c r="B51" s="80" t="s">
        <v>18</v>
      </c>
      <c r="C51" s="80" t="s">
        <v>115</v>
      </c>
      <c r="D51" s="28" t="s">
        <v>67</v>
      </c>
      <c r="E51" s="87">
        <v>42485</v>
      </c>
      <c r="F51" s="87">
        <v>40651</v>
      </c>
      <c r="G51" s="87">
        <v>39142</v>
      </c>
      <c r="H51" s="87">
        <v>37629</v>
      </c>
      <c r="I51" s="87">
        <v>9191</v>
      </c>
      <c r="J51" s="87">
        <v>0</v>
      </c>
      <c r="K51" s="87">
        <v>0</v>
      </c>
      <c r="L51" s="87">
        <v>0</v>
      </c>
      <c r="M51" s="29">
        <f t="shared" si="2"/>
        <v>169098</v>
      </c>
      <c r="N51" s="83"/>
      <c r="O51" s="83"/>
      <c r="P51" s="83"/>
      <c r="Q51" s="83"/>
      <c r="R51" s="83"/>
      <c r="S51" s="83"/>
      <c r="T51" s="83"/>
      <c r="U51" s="83"/>
      <c r="AI51" s="84"/>
    </row>
    <row r="52" spans="1:35" s="76" customFormat="1" ht="35.25" customHeight="1">
      <c r="A52" s="82"/>
      <c r="B52" s="80" t="s">
        <v>18</v>
      </c>
      <c r="C52" s="80" t="s">
        <v>116</v>
      </c>
      <c r="D52" s="28" t="s">
        <v>68</v>
      </c>
      <c r="E52" s="87">
        <v>2065</v>
      </c>
      <c r="F52" s="87">
        <v>1985</v>
      </c>
      <c r="G52" s="87">
        <v>1928</v>
      </c>
      <c r="H52" s="87">
        <v>1875</v>
      </c>
      <c r="I52" s="87">
        <v>1824</v>
      </c>
      <c r="J52" s="87">
        <v>1770</v>
      </c>
      <c r="K52" s="87">
        <v>1717</v>
      </c>
      <c r="L52" s="87">
        <v>11848</v>
      </c>
      <c r="M52" s="29">
        <f t="shared" si="2"/>
        <v>25012</v>
      </c>
      <c r="N52" s="83"/>
      <c r="O52" s="83"/>
      <c r="P52" s="83"/>
      <c r="Q52" s="83"/>
      <c r="R52" s="83"/>
      <c r="S52" s="83"/>
      <c r="T52" s="83"/>
      <c r="U52" s="83"/>
      <c r="AI52" s="84"/>
    </row>
    <row r="53" spans="1:35" s="76" customFormat="1" ht="24" customHeight="1">
      <c r="A53" s="82"/>
      <c r="B53" s="80" t="s">
        <v>18</v>
      </c>
      <c r="C53" s="80" t="s">
        <v>117</v>
      </c>
      <c r="D53" s="28" t="s">
        <v>78</v>
      </c>
      <c r="E53" s="87">
        <v>13909</v>
      </c>
      <c r="F53" s="87">
        <v>13511</v>
      </c>
      <c r="G53" s="87">
        <v>13177</v>
      </c>
      <c r="H53" s="87">
        <v>12841</v>
      </c>
      <c r="I53" s="87">
        <v>12516</v>
      </c>
      <c r="J53" s="87">
        <v>12169</v>
      </c>
      <c r="K53" s="87">
        <v>11833</v>
      </c>
      <c r="L53" s="87">
        <v>100606</v>
      </c>
      <c r="M53" s="29">
        <f>L53+K53+J53+I53+H53+G53+F53+E53</f>
        <v>190562</v>
      </c>
      <c r="N53" s="83"/>
      <c r="O53" s="83"/>
      <c r="P53" s="83"/>
      <c r="Q53" s="83"/>
      <c r="R53" s="83"/>
      <c r="S53" s="83"/>
      <c r="T53" s="83"/>
      <c r="U53" s="83"/>
      <c r="AI53" s="84"/>
    </row>
    <row r="54" spans="1:35" s="76" customFormat="1" ht="44.25" customHeight="1">
      <c r="A54" s="82"/>
      <c r="B54" s="80" t="s">
        <v>18</v>
      </c>
      <c r="C54" s="80" t="s">
        <v>118</v>
      </c>
      <c r="D54" s="28" t="s">
        <v>69</v>
      </c>
      <c r="E54" s="87">
        <v>15529</v>
      </c>
      <c r="F54" s="87">
        <v>15085</v>
      </c>
      <c r="G54" s="87">
        <v>14563</v>
      </c>
      <c r="H54" s="87">
        <v>14041</v>
      </c>
      <c r="I54" s="87">
        <v>13520</v>
      </c>
      <c r="J54" s="87">
        <v>12995</v>
      </c>
      <c r="K54" s="87">
        <v>3175</v>
      </c>
      <c r="L54" s="87">
        <v>0</v>
      </c>
      <c r="M54" s="29">
        <f t="shared" si="2"/>
        <v>88908</v>
      </c>
      <c r="N54" s="83"/>
      <c r="O54" s="83"/>
      <c r="P54" s="83"/>
      <c r="Q54" s="83"/>
      <c r="R54" s="83"/>
      <c r="S54" s="83"/>
      <c r="T54" s="83"/>
      <c r="U54" s="83"/>
      <c r="AI54" s="84"/>
    </row>
    <row r="55" spans="1:35" s="76" customFormat="1" ht="24" customHeight="1">
      <c r="A55" s="82"/>
      <c r="B55" s="80" t="s">
        <v>18</v>
      </c>
      <c r="C55" s="80" t="s">
        <v>119</v>
      </c>
      <c r="D55" s="28" t="s">
        <v>70</v>
      </c>
      <c r="E55" s="87">
        <v>5312</v>
      </c>
      <c r="F55" s="87">
        <v>5074</v>
      </c>
      <c r="G55" s="87">
        <v>4891</v>
      </c>
      <c r="H55" s="87">
        <v>4707</v>
      </c>
      <c r="I55" s="87">
        <v>4523</v>
      </c>
      <c r="J55" s="87">
        <v>10</v>
      </c>
      <c r="K55" s="87">
        <v>0</v>
      </c>
      <c r="L55" s="87">
        <v>0</v>
      </c>
      <c r="M55" s="29">
        <f>L55+K55+J55+I55+H55+G55+F55+E55</f>
        <v>24517</v>
      </c>
      <c r="N55" s="83"/>
      <c r="O55" s="83"/>
      <c r="P55" s="83"/>
      <c r="Q55" s="83"/>
      <c r="R55" s="83"/>
      <c r="S55" s="83"/>
      <c r="T55" s="83"/>
      <c r="U55" s="83"/>
      <c r="AI55" s="84"/>
    </row>
    <row r="56" spans="1:35" s="76" customFormat="1" ht="23.25" customHeight="1">
      <c r="A56" s="82"/>
      <c r="B56" s="80" t="s">
        <v>18</v>
      </c>
      <c r="C56" s="80" t="s">
        <v>120</v>
      </c>
      <c r="D56" s="28" t="s">
        <v>71</v>
      </c>
      <c r="E56" s="87">
        <v>1963</v>
      </c>
      <c r="F56" s="87">
        <v>1890</v>
      </c>
      <c r="G56" s="87">
        <v>1837</v>
      </c>
      <c r="H56" s="87">
        <v>1785</v>
      </c>
      <c r="I56" s="87">
        <v>1734</v>
      </c>
      <c r="J56" s="87">
        <v>1680</v>
      </c>
      <c r="K56" s="87">
        <v>1628</v>
      </c>
      <c r="L56" s="87">
        <v>9312</v>
      </c>
      <c r="M56" s="29">
        <f>L56+K56+J56+I56+H56+G56+F56+E56</f>
        <v>21829</v>
      </c>
      <c r="N56" s="83"/>
      <c r="O56" s="83"/>
      <c r="P56" s="83"/>
      <c r="Q56" s="83"/>
      <c r="R56" s="83"/>
      <c r="S56" s="83"/>
      <c r="T56" s="83"/>
      <c r="U56" s="83"/>
      <c r="AI56" s="84"/>
    </row>
    <row r="57" spans="1:35" s="76" customFormat="1" ht="35.25" customHeight="1">
      <c r="A57" s="82"/>
      <c r="B57" s="80" t="s">
        <v>18</v>
      </c>
      <c r="C57" s="80" t="s">
        <v>121</v>
      </c>
      <c r="D57" s="28" t="s">
        <v>72</v>
      </c>
      <c r="E57" s="87">
        <v>30600</v>
      </c>
      <c r="F57" s="87">
        <v>29213</v>
      </c>
      <c r="G57" s="87">
        <v>28366</v>
      </c>
      <c r="H57" s="87">
        <v>27515</v>
      </c>
      <c r="I57" s="87">
        <v>26681</v>
      </c>
      <c r="J57" s="87">
        <v>25814</v>
      </c>
      <c r="K57" s="87">
        <v>24964</v>
      </c>
      <c r="L57" s="87">
        <v>107000</v>
      </c>
      <c r="M57" s="29">
        <f t="shared" si="2"/>
        <v>300153</v>
      </c>
      <c r="N57" s="83"/>
      <c r="O57" s="83"/>
      <c r="P57" s="83"/>
      <c r="Q57" s="83"/>
      <c r="R57" s="83"/>
      <c r="S57" s="83"/>
      <c r="T57" s="83"/>
      <c r="U57" s="83"/>
      <c r="AI57" s="84"/>
    </row>
    <row r="58" spans="1:35" s="76" customFormat="1" ht="39" customHeight="1">
      <c r="A58" s="82"/>
      <c r="B58" s="80" t="s">
        <v>18</v>
      </c>
      <c r="C58" s="80" t="s">
        <v>153</v>
      </c>
      <c r="D58" s="28" t="s">
        <v>73</v>
      </c>
      <c r="E58" s="87">
        <v>1897</v>
      </c>
      <c r="F58" s="87">
        <v>3</v>
      </c>
      <c r="G58" s="87"/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29">
        <f aca="true" t="shared" si="3" ref="M58:M72">L58+K58+J58+I58+H58+G58+F58+E58</f>
        <v>1900</v>
      </c>
      <c r="N58" s="83"/>
      <c r="O58" s="83"/>
      <c r="P58" s="83"/>
      <c r="Q58" s="83"/>
      <c r="R58" s="83"/>
      <c r="S58" s="83"/>
      <c r="T58" s="83"/>
      <c r="U58" s="83"/>
      <c r="AI58" s="84"/>
    </row>
    <row r="59" spans="1:35" s="76" customFormat="1" ht="31.5" customHeight="1">
      <c r="A59" s="82"/>
      <c r="B59" s="80" t="s">
        <v>18</v>
      </c>
      <c r="C59" s="80" t="s">
        <v>122</v>
      </c>
      <c r="D59" s="28" t="s">
        <v>74</v>
      </c>
      <c r="E59" s="87">
        <v>4702</v>
      </c>
      <c r="F59" s="87">
        <v>4542</v>
      </c>
      <c r="G59" s="87">
        <v>4403</v>
      </c>
      <c r="H59" s="87">
        <v>4276</v>
      </c>
      <c r="I59" s="87">
        <v>4151</v>
      </c>
      <c r="J59" s="87">
        <v>4021</v>
      </c>
      <c r="K59" s="87">
        <v>3894</v>
      </c>
      <c r="L59" s="87">
        <v>20701</v>
      </c>
      <c r="M59" s="29">
        <f t="shared" si="3"/>
        <v>50690</v>
      </c>
      <c r="N59" s="83"/>
      <c r="O59" s="83"/>
      <c r="P59" s="83"/>
      <c r="Q59" s="83"/>
      <c r="R59" s="83"/>
      <c r="S59" s="83"/>
      <c r="T59" s="83"/>
      <c r="U59" s="83"/>
      <c r="AI59" s="84"/>
    </row>
    <row r="60" spans="1:35" s="76" customFormat="1" ht="35.25" customHeight="1">
      <c r="A60" s="82"/>
      <c r="B60" s="80" t="s">
        <v>18</v>
      </c>
      <c r="C60" s="80" t="s">
        <v>123</v>
      </c>
      <c r="D60" s="28" t="s">
        <v>75</v>
      </c>
      <c r="E60" s="87">
        <v>12266</v>
      </c>
      <c r="F60" s="87">
        <v>11921</v>
      </c>
      <c r="G60" s="87">
        <v>11505</v>
      </c>
      <c r="H60" s="87">
        <v>11089</v>
      </c>
      <c r="I60" s="87">
        <v>10673</v>
      </c>
      <c r="J60" s="87">
        <v>10255</v>
      </c>
      <c r="K60" s="87">
        <v>6</v>
      </c>
      <c r="L60" s="87">
        <v>0</v>
      </c>
      <c r="M60" s="29">
        <f t="shared" si="3"/>
        <v>67715</v>
      </c>
      <c r="N60" s="83"/>
      <c r="O60" s="83"/>
      <c r="P60" s="83"/>
      <c r="Q60" s="83"/>
      <c r="R60" s="83"/>
      <c r="S60" s="83"/>
      <c r="T60" s="83"/>
      <c r="U60" s="83"/>
      <c r="AI60" s="84"/>
    </row>
    <row r="61" spans="1:35" s="76" customFormat="1" ht="45.75" customHeight="1">
      <c r="A61" s="82"/>
      <c r="B61" s="80" t="s">
        <v>18</v>
      </c>
      <c r="C61" s="80" t="s">
        <v>155</v>
      </c>
      <c r="D61" s="28" t="s">
        <v>76</v>
      </c>
      <c r="E61" s="87">
        <v>9942</v>
      </c>
      <c r="F61" s="87">
        <v>9527</v>
      </c>
      <c r="G61" s="87">
        <v>9190</v>
      </c>
      <c r="H61" s="87">
        <v>8857</v>
      </c>
      <c r="I61" s="87">
        <v>8526</v>
      </c>
      <c r="J61" s="87">
        <v>8192</v>
      </c>
      <c r="K61" s="87">
        <v>5</v>
      </c>
      <c r="L61" s="87">
        <v>0</v>
      </c>
      <c r="M61" s="29">
        <f t="shared" si="3"/>
        <v>54239</v>
      </c>
      <c r="N61" s="83"/>
      <c r="O61" s="83"/>
      <c r="P61" s="83"/>
      <c r="Q61" s="83"/>
      <c r="R61" s="83"/>
      <c r="S61" s="83"/>
      <c r="T61" s="83"/>
      <c r="U61" s="83"/>
      <c r="AI61" s="84"/>
    </row>
    <row r="62" spans="1:35" s="76" customFormat="1" ht="35.25" customHeight="1">
      <c r="A62" s="82"/>
      <c r="B62" s="80" t="s">
        <v>18</v>
      </c>
      <c r="C62" s="80" t="s">
        <v>124</v>
      </c>
      <c r="D62" s="28" t="s">
        <v>77</v>
      </c>
      <c r="E62" s="87">
        <v>47782</v>
      </c>
      <c r="F62" s="87">
        <v>46228</v>
      </c>
      <c r="G62" s="87">
        <v>44835</v>
      </c>
      <c r="H62" s="87">
        <v>43439</v>
      </c>
      <c r="I62" s="87">
        <v>42065</v>
      </c>
      <c r="J62" s="87">
        <v>40645</v>
      </c>
      <c r="K62" s="87">
        <v>39249</v>
      </c>
      <c r="L62" s="87">
        <v>126422</v>
      </c>
      <c r="M62" s="29">
        <f t="shared" si="3"/>
        <v>430665</v>
      </c>
      <c r="N62" s="83"/>
      <c r="O62" s="83"/>
      <c r="P62" s="83"/>
      <c r="Q62" s="83"/>
      <c r="R62" s="83"/>
      <c r="S62" s="83"/>
      <c r="T62" s="83"/>
      <c r="U62" s="83"/>
      <c r="AI62" s="84"/>
    </row>
    <row r="63" spans="1:35" s="76" customFormat="1" ht="35.25" customHeight="1">
      <c r="A63" s="82"/>
      <c r="B63" s="80" t="s">
        <v>18</v>
      </c>
      <c r="C63" s="80" t="s">
        <v>125</v>
      </c>
      <c r="D63" s="28" t="s">
        <v>73</v>
      </c>
      <c r="E63" s="87">
        <v>8950</v>
      </c>
      <c r="F63" s="87">
        <v>8648</v>
      </c>
      <c r="G63" s="87">
        <v>8368</v>
      </c>
      <c r="H63" s="87">
        <v>8112</v>
      </c>
      <c r="I63" s="87">
        <v>7860</v>
      </c>
      <c r="J63" s="87">
        <v>7598</v>
      </c>
      <c r="K63" s="87">
        <v>7342</v>
      </c>
      <c r="L63" s="87">
        <v>26815</v>
      </c>
      <c r="M63" s="29">
        <f t="shared" si="3"/>
        <v>83693</v>
      </c>
      <c r="N63" s="83"/>
      <c r="O63" s="83"/>
      <c r="P63" s="83"/>
      <c r="Q63" s="83"/>
      <c r="R63" s="83"/>
      <c r="S63" s="83"/>
      <c r="T63" s="83"/>
      <c r="U63" s="83"/>
      <c r="AI63" s="84"/>
    </row>
    <row r="64" spans="1:35" s="76" customFormat="1" ht="35.25" customHeight="1">
      <c r="A64" s="82"/>
      <c r="B64" s="80" t="s">
        <v>18</v>
      </c>
      <c r="C64" s="80" t="s">
        <v>126</v>
      </c>
      <c r="D64" s="28" t="s">
        <v>72</v>
      </c>
      <c r="E64" s="87">
        <v>7515.3</v>
      </c>
      <c r="F64" s="87">
        <v>7175</v>
      </c>
      <c r="G64" s="87">
        <v>6966</v>
      </c>
      <c r="H64" s="87">
        <v>6758</v>
      </c>
      <c r="I64" s="87">
        <v>6553</v>
      </c>
      <c r="J64" s="87">
        <v>6340</v>
      </c>
      <c r="K64" s="87">
        <v>6131</v>
      </c>
      <c r="L64" s="87">
        <v>26279</v>
      </c>
      <c r="M64" s="29">
        <f t="shared" si="3"/>
        <v>73717.3</v>
      </c>
      <c r="N64" s="83"/>
      <c r="O64" s="83"/>
      <c r="P64" s="83"/>
      <c r="Q64" s="83"/>
      <c r="R64" s="83"/>
      <c r="S64" s="83"/>
      <c r="T64" s="83"/>
      <c r="U64" s="83"/>
      <c r="AI64" s="84"/>
    </row>
    <row r="65" spans="1:35" s="76" customFormat="1" ht="42" customHeight="1">
      <c r="A65" s="82"/>
      <c r="B65" s="80" t="s">
        <v>18</v>
      </c>
      <c r="C65" s="80" t="s">
        <v>132</v>
      </c>
      <c r="D65" s="28" t="s">
        <v>129</v>
      </c>
      <c r="E65" s="87">
        <v>104793</v>
      </c>
      <c r="F65" s="87">
        <v>97378</v>
      </c>
      <c r="G65" s="87">
        <v>94803</v>
      </c>
      <c r="H65" s="87">
        <v>92220</v>
      </c>
      <c r="I65" s="87">
        <v>89743</v>
      </c>
      <c r="J65" s="87">
        <v>87050</v>
      </c>
      <c r="K65" s="87">
        <v>84469</v>
      </c>
      <c r="L65" s="87">
        <v>850976</v>
      </c>
      <c r="M65" s="29">
        <f t="shared" si="3"/>
        <v>1501432</v>
      </c>
      <c r="N65" s="83"/>
      <c r="O65" s="83"/>
      <c r="P65" s="83"/>
      <c r="Q65" s="83"/>
      <c r="R65" s="83"/>
      <c r="S65" s="83"/>
      <c r="T65" s="83"/>
      <c r="U65" s="83"/>
      <c r="AI65" s="84"/>
    </row>
    <row r="66" spans="1:35" s="76" customFormat="1" ht="35.25" customHeight="1">
      <c r="A66" s="82"/>
      <c r="B66" s="80" t="s">
        <v>18</v>
      </c>
      <c r="C66" s="80" t="s">
        <v>127</v>
      </c>
      <c r="D66" s="28" t="s">
        <v>128</v>
      </c>
      <c r="E66" s="87">
        <v>56464</v>
      </c>
      <c r="F66" s="87">
        <v>53037</v>
      </c>
      <c r="G66" s="87">
        <v>51189</v>
      </c>
      <c r="H66" s="87">
        <v>49336</v>
      </c>
      <c r="I66" s="87">
        <v>47508</v>
      </c>
      <c r="J66" s="87">
        <v>45627</v>
      </c>
      <c r="K66" s="87">
        <v>43775</v>
      </c>
      <c r="L66" s="87">
        <v>110872</v>
      </c>
      <c r="M66" s="29">
        <f t="shared" si="3"/>
        <v>457808</v>
      </c>
      <c r="N66" s="83"/>
      <c r="O66" s="83"/>
      <c r="P66" s="83"/>
      <c r="Q66" s="83"/>
      <c r="R66" s="83"/>
      <c r="S66" s="83"/>
      <c r="T66" s="83"/>
      <c r="U66" s="83"/>
      <c r="AI66" s="84"/>
    </row>
    <row r="67" spans="1:35" s="76" customFormat="1" ht="36" customHeight="1">
      <c r="A67" s="82"/>
      <c r="B67" s="80" t="s">
        <v>18</v>
      </c>
      <c r="C67" s="80" t="s">
        <v>130</v>
      </c>
      <c r="D67" s="28" t="s">
        <v>131</v>
      </c>
      <c r="E67" s="87">
        <v>99432</v>
      </c>
      <c r="F67" s="87">
        <v>93398</v>
      </c>
      <c r="G67" s="87">
        <v>90144</v>
      </c>
      <c r="H67" s="87">
        <v>86880</v>
      </c>
      <c r="I67" s="87">
        <v>83661</v>
      </c>
      <c r="J67" s="87">
        <v>80348</v>
      </c>
      <c r="K67" s="87">
        <v>77087</v>
      </c>
      <c r="L67" s="87">
        <v>195245</v>
      </c>
      <c r="M67" s="29">
        <f>L67+K67+J67+I67+H67+G67+F67+E67</f>
        <v>806195</v>
      </c>
      <c r="N67" s="83"/>
      <c r="O67" s="83"/>
      <c r="P67" s="83"/>
      <c r="Q67" s="83"/>
      <c r="R67" s="83"/>
      <c r="S67" s="83"/>
      <c r="T67" s="83"/>
      <c r="U67" s="83"/>
      <c r="AI67" s="84"/>
    </row>
    <row r="68" spans="1:35" s="76" customFormat="1" ht="36" customHeight="1">
      <c r="A68" s="82"/>
      <c r="B68" s="80" t="s">
        <v>18</v>
      </c>
      <c r="C68" s="80" t="s">
        <v>136</v>
      </c>
      <c r="D68" s="28" t="s">
        <v>137</v>
      </c>
      <c r="E68" s="87">
        <v>82320</v>
      </c>
      <c r="F68" s="87">
        <v>79558</v>
      </c>
      <c r="G68" s="87">
        <v>76684</v>
      </c>
      <c r="H68" s="87">
        <v>73802</v>
      </c>
      <c r="I68" s="87">
        <v>70933</v>
      </c>
      <c r="J68" s="87">
        <v>68033</v>
      </c>
      <c r="K68" s="87">
        <v>33655</v>
      </c>
      <c r="L68" s="87">
        <v>0</v>
      </c>
      <c r="M68" s="29">
        <f>L68+K68+J68+I68+H68+G68+F68+E68</f>
        <v>484985</v>
      </c>
      <c r="N68" s="83"/>
      <c r="O68" s="83"/>
      <c r="P68" s="83"/>
      <c r="Q68" s="83"/>
      <c r="R68" s="83"/>
      <c r="S68" s="83"/>
      <c r="T68" s="83"/>
      <c r="U68" s="83"/>
      <c r="AI68" s="84"/>
    </row>
    <row r="69" spans="1:35" s="76" customFormat="1" ht="36" customHeight="1">
      <c r="A69" s="82"/>
      <c r="B69" s="80" t="s">
        <v>18</v>
      </c>
      <c r="C69" s="80" t="s">
        <v>138</v>
      </c>
      <c r="D69" s="28" t="s">
        <v>139</v>
      </c>
      <c r="E69" s="87">
        <v>46086</v>
      </c>
      <c r="F69" s="87">
        <v>44674</v>
      </c>
      <c r="G69" s="87">
        <v>43224</v>
      </c>
      <c r="H69" s="87">
        <v>41769</v>
      </c>
      <c r="I69" s="87">
        <v>40336</v>
      </c>
      <c r="J69" s="87">
        <v>38858</v>
      </c>
      <c r="K69" s="87">
        <v>37405</v>
      </c>
      <c r="L69" s="87">
        <v>103581</v>
      </c>
      <c r="M69" s="29">
        <f>L69+K69+J69+I69+H69+G69+F69+E69</f>
        <v>395933</v>
      </c>
      <c r="N69" s="83"/>
      <c r="O69" s="83"/>
      <c r="P69" s="83"/>
      <c r="Q69" s="83"/>
      <c r="R69" s="83"/>
      <c r="S69" s="83"/>
      <c r="T69" s="83"/>
      <c r="U69" s="83"/>
      <c r="AI69" s="84"/>
    </row>
    <row r="70" spans="1:35" s="76" customFormat="1" ht="36" customHeight="1">
      <c r="A70" s="82"/>
      <c r="B70" s="80" t="s">
        <v>18</v>
      </c>
      <c r="C70" s="80" t="s">
        <v>140</v>
      </c>
      <c r="D70" s="28" t="s">
        <v>141</v>
      </c>
      <c r="E70" s="87">
        <v>16253</v>
      </c>
      <c r="F70" s="87">
        <v>66764</v>
      </c>
      <c r="G70" s="87">
        <v>64511</v>
      </c>
      <c r="H70" s="87">
        <v>62120</v>
      </c>
      <c r="I70" s="87">
        <v>59759</v>
      </c>
      <c r="J70" s="87">
        <v>57336</v>
      </c>
      <c r="K70" s="87">
        <v>54947</v>
      </c>
      <c r="L70" s="87">
        <v>113936</v>
      </c>
      <c r="M70" s="29">
        <f>L70+K70+J70+I70+H70+G70+F70+E70</f>
        <v>495626</v>
      </c>
      <c r="N70" s="83"/>
      <c r="O70" s="83"/>
      <c r="P70" s="83"/>
      <c r="Q70" s="83"/>
      <c r="R70" s="83"/>
      <c r="S70" s="83"/>
      <c r="T70" s="83"/>
      <c r="U70" s="83"/>
      <c r="AI70" s="84"/>
    </row>
    <row r="71" spans="1:35" s="76" customFormat="1" ht="36" customHeight="1">
      <c r="A71" s="82"/>
      <c r="B71" s="80" t="s">
        <v>18</v>
      </c>
      <c r="C71" s="80" t="s">
        <v>142</v>
      </c>
      <c r="D71" s="28" t="s">
        <v>143</v>
      </c>
      <c r="E71" s="87">
        <v>17204</v>
      </c>
      <c r="F71" s="87">
        <v>73185</v>
      </c>
      <c r="G71" s="87">
        <v>70590</v>
      </c>
      <c r="H71" s="87">
        <v>67836</v>
      </c>
      <c r="I71" s="87">
        <v>65109</v>
      </c>
      <c r="J71" s="87">
        <v>62325</v>
      </c>
      <c r="K71" s="87">
        <v>59573</v>
      </c>
      <c r="L71" s="87">
        <v>72148</v>
      </c>
      <c r="M71" s="29">
        <f>L71+K71+J71+I71+H71+G71+F71+E71</f>
        <v>487970</v>
      </c>
      <c r="N71" s="83"/>
      <c r="O71" s="83"/>
      <c r="P71" s="83"/>
      <c r="Q71" s="83"/>
      <c r="R71" s="83"/>
      <c r="S71" s="83"/>
      <c r="T71" s="83"/>
      <c r="U71" s="83"/>
      <c r="AI71" s="84"/>
    </row>
    <row r="72" spans="1:35" s="76" customFormat="1" ht="36" customHeight="1">
      <c r="A72" s="82"/>
      <c r="B72" s="80" t="s">
        <v>18</v>
      </c>
      <c r="C72" s="80" t="s">
        <v>133</v>
      </c>
      <c r="D72" s="28" t="s">
        <v>135</v>
      </c>
      <c r="E72" s="87">
        <v>57195</v>
      </c>
      <c r="F72" s="87">
        <v>76260</v>
      </c>
      <c r="G72" s="87">
        <v>149512</v>
      </c>
      <c r="H72" s="87">
        <v>145699</v>
      </c>
      <c r="I72" s="87">
        <v>141886</v>
      </c>
      <c r="J72" s="87">
        <v>138074</v>
      </c>
      <c r="K72" s="87">
        <v>132460</v>
      </c>
      <c r="L72" s="87">
        <v>1558147</v>
      </c>
      <c r="M72" s="29">
        <f t="shared" si="3"/>
        <v>2399233</v>
      </c>
      <c r="N72" s="83"/>
      <c r="O72" s="83"/>
      <c r="P72" s="83"/>
      <c r="Q72" s="83"/>
      <c r="R72" s="83"/>
      <c r="S72" s="83"/>
      <c r="T72" s="83"/>
      <c r="U72" s="83"/>
      <c r="AI72" s="84"/>
    </row>
    <row r="73" spans="2:34" ht="15" customHeight="1">
      <c r="B73" s="66" t="s">
        <v>24</v>
      </c>
      <c r="C73" s="64" t="s">
        <v>0</v>
      </c>
      <c r="D73" s="64" t="s">
        <v>0</v>
      </c>
      <c r="E73" s="65">
        <f aca="true" t="shared" si="4" ref="E73:L73">SUM(E14:E72)</f>
        <v>3650745.3</v>
      </c>
      <c r="F73" s="65">
        <f t="shared" si="4"/>
        <v>3613501</v>
      </c>
      <c r="G73" s="65">
        <f t="shared" si="4"/>
        <v>3405204</v>
      </c>
      <c r="H73" s="65">
        <f t="shared" si="4"/>
        <v>3109169</v>
      </c>
      <c r="I73" s="65">
        <f t="shared" si="4"/>
        <v>2926915</v>
      </c>
      <c r="J73" s="65">
        <f t="shared" si="4"/>
        <v>2762832</v>
      </c>
      <c r="K73" s="65">
        <f t="shared" si="4"/>
        <v>2581494</v>
      </c>
      <c r="L73" s="65">
        <f t="shared" si="4"/>
        <v>18584217</v>
      </c>
      <c r="M73" s="65">
        <f>SUM(M14:AH72)</f>
        <v>40634077.3</v>
      </c>
      <c r="N73" s="65" t="e">
        <f>#REF!+N31+N30+N29+N27+N26+N25+N24+N23+N22+N21+N20+N19+#REF!+N18+#REF!+N17+N16+N15+N14+#REF!</f>
        <v>#REF!</v>
      </c>
      <c r="O73" s="65" t="e">
        <f>#REF!+O31+O30+O29+O27+O26+O25+O24+O23+O22+O21+O20+O19+#REF!+O18+#REF!+O17+O16+O15+O14+#REF!</f>
        <v>#REF!</v>
      </c>
      <c r="P73" s="65" t="e">
        <f>#REF!+P31+P30+P29+P27+P26+P25+P24+P23+P22+P21+P20+P19+#REF!+P18+#REF!+P17+P16+P15+P14+#REF!</f>
        <v>#REF!</v>
      </c>
      <c r="Q73" s="65" t="e">
        <f>#REF!+Q31+Q30+Q29+Q27+Q26+Q25+Q24+Q23+Q22+Q21+Q20+Q19+#REF!+Q18+#REF!+Q17+Q16+Q15+Q14+#REF!</f>
        <v>#REF!</v>
      </c>
      <c r="R73" s="65" t="e">
        <f>#REF!+R31+R30+R29+R27+R26+R25+R24+R23+R22+R21+R20+R19+#REF!+R18+#REF!+R17+R16+R15+R14+#REF!</f>
        <v>#REF!</v>
      </c>
      <c r="S73" s="65" t="e">
        <f>#REF!+S31+S30+S29+S27+S26+S25+S24+S23+S22+S21+S20+S19+#REF!+S18+#REF!+S17+S16+S15+S14+#REF!</f>
        <v>#REF!</v>
      </c>
      <c r="T73" s="65" t="e">
        <f>#REF!+T31+T30+T29+T27+T26+T25+T24+T23+T22+T21+T20+T19+#REF!+T18+#REF!+T17+T16+T15+T14+#REF!</f>
        <v>#REF!</v>
      </c>
      <c r="U73" s="65" t="e">
        <f>#REF!+U31+U30+U29+U27+U26+U25+U24+U23+U22+U21+U20+U19+#REF!+U18+#REF!+U17+U16+U15+U14+#REF!</f>
        <v>#REF!</v>
      </c>
      <c r="V73" s="65" t="e">
        <f>#REF!+V31+V30+V29+V27+V26+V25+V24+V23+V22+V21+V20+V19+#REF!+V18+#REF!+V17+V16+V15+V14+#REF!</f>
        <v>#REF!</v>
      </c>
      <c r="W73" s="65" t="e">
        <f>#REF!+W31+W30+W29+W27+W26+W25+W24+W23+W22+W21+W20+W19+#REF!+W18+#REF!+W17+W16+W15+W14+#REF!</f>
        <v>#REF!</v>
      </c>
      <c r="X73" s="65" t="e">
        <f>#REF!+X31+X30+X29+X27+X26+X25+X24+X23+X22+X21+X20+X19+#REF!+X18+#REF!+X17+X16+X15+X14+#REF!</f>
        <v>#REF!</v>
      </c>
      <c r="Y73" s="65" t="e">
        <f>#REF!+Y31+Y30+Y29+Y27+Y26+Y25+Y24+Y23+Y22+Y21+Y20+Y19+#REF!+Y18+#REF!+Y17+Y16+Y15+Y14+#REF!</f>
        <v>#REF!</v>
      </c>
      <c r="Z73" s="65" t="e">
        <f>#REF!+Z31+Z30+Z29+Z27+Z26+Z25+Z24+Z23+Z22+Z21+Z20+Z19+#REF!+Z18+#REF!+Z17+Z16+Z15+Z14+#REF!</f>
        <v>#REF!</v>
      </c>
      <c r="AA73" s="65" t="e">
        <f>#REF!+AA31+AA30+AA29+AA27+AA26+AA25+AA24+AA23+AA22+AA21+AA20+AA19+#REF!+AA18+#REF!+AA17+AA16+AA15+AA14+#REF!</f>
        <v>#REF!</v>
      </c>
      <c r="AB73" s="65" t="e">
        <f>#REF!+AB31+AB30+AB29+AB27+AB26+AB25+AB24+AB23+AB22+AB21+AB20+AB19+#REF!+AB18+#REF!+AB17+AB16+AB15+AB14+#REF!</f>
        <v>#REF!</v>
      </c>
      <c r="AC73" s="65" t="e">
        <f>#REF!+AC31+AC30+AC29+AC27+AC26+AC25+AC24+AC23+AC22+AC21+AC20+AC19+#REF!+AC18+#REF!+AC17+AC16+AC15+AC14+#REF!</f>
        <v>#REF!</v>
      </c>
      <c r="AD73" s="65" t="e">
        <f>#REF!+AD31+AD30+AD29+AD27+AD26+AD25+AD24+AD23+AD22+AD21+AD20+AD19+#REF!+AD18+#REF!+AD17+AD16+AD15+AD14+#REF!</f>
        <v>#REF!</v>
      </c>
      <c r="AE73" s="65" t="e">
        <f>#REF!+AE31+AE30+AE29+AE27+AE26+AE25+AE24+AE23+AE22+AE21+AE20+AE19+#REF!+AE18+#REF!+AE17+AE16+AE15+AE14+#REF!</f>
        <v>#REF!</v>
      </c>
      <c r="AF73" s="65" t="e">
        <f>#REF!+AF31+AF30+AF29+AF27+AF26+AF25+AF24+AF23+AF22+AF21+AF20+AF19+#REF!+AF18+#REF!+AF17+AF16+AF15+AF14+#REF!</f>
        <v>#REF!</v>
      </c>
      <c r="AG73" s="65" t="e">
        <f>#REF!+AG31+AG30+AG29+AG27+AG26+AG25+AG24+AG23+AG22+AG21+AG20+AG19+#REF!+AG18+#REF!+AG17+AG16+AG15+AG14+#REF!</f>
        <v>#REF!</v>
      </c>
      <c r="AH73" s="65" t="e">
        <f>#REF!+AH31+AH30+AH29+AH27+AH26+AH25+AH24+AH23+AH22+AH21+AH20+AH19+#REF!+AH18+#REF!+AH17+AH16+AH15+AH14+#REF!</f>
        <v>#REF!</v>
      </c>
    </row>
    <row r="74" spans="1:36" s="36" customFormat="1" ht="15" customHeight="1">
      <c r="A74" s="30"/>
      <c r="B74" s="31"/>
      <c r="C74" s="31"/>
      <c r="D74" s="31"/>
      <c r="E74" s="75"/>
      <c r="F74" s="32"/>
      <c r="G74" s="32"/>
      <c r="H74" s="32"/>
      <c r="I74" s="32"/>
      <c r="J74" s="32"/>
      <c r="K74" s="32"/>
      <c r="L74" s="32"/>
      <c r="M74" s="33"/>
      <c r="N74" s="34"/>
      <c r="O74" s="34"/>
      <c r="P74" s="34"/>
      <c r="Q74" s="34"/>
      <c r="R74" s="35"/>
      <c r="S74" s="34"/>
      <c r="T74" s="34"/>
      <c r="U74" s="35"/>
      <c r="AI74" s="78"/>
      <c r="AJ74" s="78"/>
    </row>
    <row r="75" spans="1:21" s="36" customFormat="1" ht="15" customHeight="1">
      <c r="A75" s="30"/>
      <c r="B75" s="37" t="s">
        <v>25</v>
      </c>
      <c r="C75" s="38"/>
      <c r="D75" s="38"/>
      <c r="E75" s="39"/>
      <c r="F75" s="39"/>
      <c r="G75" s="39"/>
      <c r="H75" s="39"/>
      <c r="I75" s="39"/>
      <c r="J75" s="39"/>
      <c r="K75" s="39"/>
      <c r="L75" s="39"/>
      <c r="M75" s="40"/>
      <c r="N75" s="34"/>
      <c r="O75" s="34"/>
      <c r="P75" s="34"/>
      <c r="Q75" s="34"/>
      <c r="R75" s="35"/>
      <c r="S75" s="34"/>
      <c r="T75" s="34"/>
      <c r="U75" s="35"/>
    </row>
    <row r="76" spans="2:21" s="79" customFormat="1" ht="35.25" customHeight="1">
      <c r="B76" s="80" t="s">
        <v>18</v>
      </c>
      <c r="C76" s="80" t="s">
        <v>26</v>
      </c>
      <c r="D76" s="28" t="s">
        <v>27</v>
      </c>
      <c r="E76" s="87">
        <v>4809</v>
      </c>
      <c r="F76" s="87">
        <v>4866</v>
      </c>
      <c r="G76" s="87">
        <v>4701</v>
      </c>
      <c r="H76" s="87">
        <v>4545</v>
      </c>
      <c r="I76" s="87">
        <v>4392</v>
      </c>
      <c r="J76" s="87">
        <v>4234</v>
      </c>
      <c r="K76" s="87">
        <v>4079</v>
      </c>
      <c r="L76" s="87">
        <v>10427</v>
      </c>
      <c r="M76" s="29">
        <f>SUM(E76:L76)</f>
        <v>42053</v>
      </c>
      <c r="R76" s="85"/>
      <c r="U76" s="85"/>
    </row>
    <row r="77" spans="2:21" s="79" customFormat="1" ht="35.25" customHeight="1">
      <c r="B77" s="80" t="s">
        <v>18</v>
      </c>
      <c r="C77" s="80" t="s">
        <v>28</v>
      </c>
      <c r="D77" s="28" t="s">
        <v>29</v>
      </c>
      <c r="E77" s="87">
        <v>5824</v>
      </c>
      <c r="F77" s="87">
        <v>5708</v>
      </c>
      <c r="G77" s="87">
        <v>5514</v>
      </c>
      <c r="H77" s="87">
        <v>5319</v>
      </c>
      <c r="I77" s="87">
        <v>5125</v>
      </c>
      <c r="J77" s="87">
        <v>4929</v>
      </c>
      <c r="K77" s="87">
        <v>4734</v>
      </c>
      <c r="L77" s="87">
        <v>3491</v>
      </c>
      <c r="M77" s="29">
        <f aca="true" t="shared" si="5" ref="M77:M86">SUM(E77:L77)</f>
        <v>40644</v>
      </c>
      <c r="R77" s="85"/>
      <c r="U77" s="85"/>
    </row>
    <row r="78" spans="2:21" s="79" customFormat="1" ht="24" customHeight="1">
      <c r="B78" s="80" t="s">
        <v>18</v>
      </c>
      <c r="C78" s="80" t="s">
        <v>30</v>
      </c>
      <c r="D78" s="28" t="s">
        <v>31</v>
      </c>
      <c r="E78" s="87">
        <v>50625</v>
      </c>
      <c r="F78" s="87">
        <v>48243</v>
      </c>
      <c r="G78" s="87">
        <v>47008</v>
      </c>
      <c r="H78" s="87">
        <v>45909</v>
      </c>
      <c r="I78" s="87">
        <v>44789</v>
      </c>
      <c r="J78" s="87">
        <v>43571</v>
      </c>
      <c r="K78" s="87">
        <v>42403</v>
      </c>
      <c r="L78" s="87">
        <v>438482</v>
      </c>
      <c r="M78" s="29">
        <f t="shared" si="5"/>
        <v>761030</v>
      </c>
      <c r="R78" s="85"/>
      <c r="U78" s="85"/>
    </row>
    <row r="79" spans="2:21" s="79" customFormat="1" ht="35.25" customHeight="1">
      <c r="B79" s="80" t="s">
        <v>18</v>
      </c>
      <c r="C79" s="80" t="s">
        <v>32</v>
      </c>
      <c r="D79" s="28" t="s">
        <v>27</v>
      </c>
      <c r="E79" s="87">
        <v>5058</v>
      </c>
      <c r="F79" s="87">
        <v>5119</v>
      </c>
      <c r="G79" s="87">
        <v>4946</v>
      </c>
      <c r="H79" s="87">
        <v>4783</v>
      </c>
      <c r="I79" s="87">
        <v>4623</v>
      </c>
      <c r="J79" s="87">
        <v>4456</v>
      </c>
      <c r="K79" s="87">
        <v>4293</v>
      </c>
      <c r="L79" s="87">
        <v>11204</v>
      </c>
      <c r="M79" s="29">
        <f t="shared" si="5"/>
        <v>44482</v>
      </c>
      <c r="R79" s="85"/>
      <c r="U79" s="85"/>
    </row>
    <row r="80" spans="2:21" s="79" customFormat="1" ht="24" customHeight="1">
      <c r="B80" s="80" t="s">
        <v>18</v>
      </c>
      <c r="C80" s="80" t="s">
        <v>33</v>
      </c>
      <c r="D80" s="28" t="s">
        <v>27</v>
      </c>
      <c r="E80" s="87">
        <v>4427</v>
      </c>
      <c r="F80" s="87">
        <v>4480</v>
      </c>
      <c r="G80" s="87">
        <v>4328</v>
      </c>
      <c r="H80" s="87">
        <v>4185</v>
      </c>
      <c r="I80" s="87">
        <v>4044</v>
      </c>
      <c r="J80" s="87">
        <v>3899</v>
      </c>
      <c r="K80" s="87">
        <v>3756</v>
      </c>
      <c r="L80" s="87">
        <v>9748</v>
      </c>
      <c r="M80" s="29">
        <f t="shared" si="5"/>
        <v>38867</v>
      </c>
      <c r="R80" s="85"/>
      <c r="U80" s="85"/>
    </row>
    <row r="81" spans="2:21" s="79" customFormat="1" ht="24" customHeight="1">
      <c r="B81" s="80" t="s">
        <v>18</v>
      </c>
      <c r="C81" s="80" t="s">
        <v>34</v>
      </c>
      <c r="D81" s="28" t="s">
        <v>35</v>
      </c>
      <c r="E81" s="87">
        <v>9475</v>
      </c>
      <c r="F81" s="87">
        <v>9380</v>
      </c>
      <c r="G81" s="87">
        <v>9291</v>
      </c>
      <c r="H81" s="87">
        <v>9202</v>
      </c>
      <c r="I81" s="87">
        <v>9118</v>
      </c>
      <c r="J81" s="87">
        <v>9023</v>
      </c>
      <c r="K81" s="87">
        <v>8934</v>
      </c>
      <c r="L81" s="87">
        <v>154636</v>
      </c>
      <c r="M81" s="29">
        <f t="shared" si="5"/>
        <v>219059</v>
      </c>
      <c r="R81" s="85"/>
      <c r="U81" s="85"/>
    </row>
    <row r="82" spans="2:21" s="79" customFormat="1" ht="35.25" customHeight="1">
      <c r="B82" s="80" t="s">
        <v>18</v>
      </c>
      <c r="C82" s="80" t="s">
        <v>36</v>
      </c>
      <c r="D82" s="28" t="s">
        <v>37</v>
      </c>
      <c r="E82" s="87">
        <v>6586</v>
      </c>
      <c r="F82" s="87">
        <v>6334</v>
      </c>
      <c r="G82" s="87">
        <v>6081</v>
      </c>
      <c r="H82" s="87">
        <v>2101</v>
      </c>
      <c r="I82" s="87">
        <v>0</v>
      </c>
      <c r="J82" s="87">
        <v>0</v>
      </c>
      <c r="K82" s="87">
        <v>0</v>
      </c>
      <c r="L82" s="87">
        <v>0</v>
      </c>
      <c r="M82" s="29">
        <f t="shared" si="5"/>
        <v>21102</v>
      </c>
      <c r="R82" s="85"/>
      <c r="U82" s="85"/>
    </row>
    <row r="83" spans="2:21" s="79" customFormat="1" ht="24" customHeight="1">
      <c r="B83" s="80" t="s">
        <v>18</v>
      </c>
      <c r="C83" s="80" t="s">
        <v>38</v>
      </c>
      <c r="D83" s="28" t="s">
        <v>37</v>
      </c>
      <c r="E83" s="87">
        <v>4093</v>
      </c>
      <c r="F83" s="87">
        <v>2937</v>
      </c>
      <c r="G83" s="87">
        <v>3780</v>
      </c>
      <c r="H83" s="87">
        <v>1629</v>
      </c>
      <c r="I83" s="87">
        <v>1030</v>
      </c>
      <c r="J83" s="87">
        <v>0</v>
      </c>
      <c r="K83" s="87">
        <v>0</v>
      </c>
      <c r="L83" s="87">
        <v>0</v>
      </c>
      <c r="M83" s="29">
        <f t="shared" si="5"/>
        <v>13469</v>
      </c>
      <c r="R83" s="85"/>
      <c r="U83" s="85"/>
    </row>
    <row r="84" spans="2:21" s="79" customFormat="1" ht="24" customHeight="1">
      <c r="B84" s="80" t="s">
        <v>18</v>
      </c>
      <c r="C84" s="80" t="s">
        <v>34</v>
      </c>
      <c r="D84" s="28" t="s">
        <v>55</v>
      </c>
      <c r="E84" s="87">
        <v>22970</v>
      </c>
      <c r="F84" s="87">
        <v>22260</v>
      </c>
      <c r="G84" s="87">
        <v>21761</v>
      </c>
      <c r="H84" s="87">
        <v>21261</v>
      </c>
      <c r="I84" s="87">
        <v>20787</v>
      </c>
      <c r="J84" s="87">
        <v>20260</v>
      </c>
      <c r="K84" s="87">
        <v>19760</v>
      </c>
      <c r="L84" s="87">
        <v>256781</v>
      </c>
      <c r="M84" s="29">
        <f t="shared" si="5"/>
        <v>405840</v>
      </c>
      <c r="R84" s="85"/>
      <c r="U84" s="85"/>
    </row>
    <row r="85" spans="2:21" s="79" customFormat="1" ht="36" customHeight="1">
      <c r="B85" s="80" t="s">
        <v>18</v>
      </c>
      <c r="C85" s="80" t="s">
        <v>63</v>
      </c>
      <c r="D85" s="28" t="s">
        <v>64</v>
      </c>
      <c r="E85" s="87">
        <v>12920</v>
      </c>
      <c r="F85" s="87">
        <v>6460</v>
      </c>
      <c r="G85" s="87">
        <v>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29">
        <f t="shared" si="5"/>
        <v>19380</v>
      </c>
      <c r="R85" s="85"/>
      <c r="U85" s="85"/>
    </row>
    <row r="86" spans="2:35" s="79" customFormat="1" ht="38.25" customHeight="1">
      <c r="B86" s="80" t="s">
        <v>18</v>
      </c>
      <c r="C86" s="80" t="s">
        <v>65</v>
      </c>
      <c r="D86" s="28" t="s">
        <v>66</v>
      </c>
      <c r="E86" s="87">
        <v>32664</v>
      </c>
      <c r="F86" s="87">
        <v>32664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29">
        <f t="shared" si="5"/>
        <v>65328</v>
      </c>
      <c r="R86" s="85"/>
      <c r="U86" s="85"/>
      <c r="AI86" s="86"/>
    </row>
    <row r="87" spans="2:34" ht="15" customHeight="1">
      <c r="B87" s="67" t="s">
        <v>24</v>
      </c>
      <c r="C87" s="64" t="s">
        <v>0</v>
      </c>
      <c r="D87" s="64" t="s">
        <v>0</v>
      </c>
      <c r="E87" s="65">
        <f aca="true" t="shared" si="6" ref="E87:AH87">SUM(E76:E86)</f>
        <v>159451</v>
      </c>
      <c r="F87" s="65">
        <f t="shared" si="6"/>
        <v>148451</v>
      </c>
      <c r="G87" s="65">
        <f t="shared" si="6"/>
        <v>107410</v>
      </c>
      <c r="H87" s="65">
        <f t="shared" si="6"/>
        <v>98934</v>
      </c>
      <c r="I87" s="65">
        <f t="shared" si="6"/>
        <v>93908</v>
      </c>
      <c r="J87" s="65">
        <f t="shared" si="6"/>
        <v>90372</v>
      </c>
      <c r="K87" s="65">
        <f t="shared" si="6"/>
        <v>87959</v>
      </c>
      <c r="L87" s="65">
        <f t="shared" si="6"/>
        <v>884769</v>
      </c>
      <c r="M87" s="65">
        <f t="shared" si="6"/>
        <v>1671254</v>
      </c>
      <c r="N87" s="65">
        <f t="shared" si="6"/>
        <v>0</v>
      </c>
      <c r="O87" s="65">
        <f t="shared" si="6"/>
        <v>0</v>
      </c>
      <c r="P87" s="65">
        <f t="shared" si="6"/>
        <v>0</v>
      </c>
      <c r="Q87" s="65">
        <f t="shared" si="6"/>
        <v>0</v>
      </c>
      <c r="R87" s="65">
        <f t="shared" si="6"/>
        <v>0</v>
      </c>
      <c r="S87" s="65">
        <f t="shared" si="6"/>
        <v>0</v>
      </c>
      <c r="T87" s="65">
        <f t="shared" si="6"/>
        <v>0</v>
      </c>
      <c r="U87" s="65">
        <f t="shared" si="6"/>
        <v>0</v>
      </c>
      <c r="V87" s="65">
        <f t="shared" si="6"/>
        <v>0</v>
      </c>
      <c r="W87" s="65">
        <f t="shared" si="6"/>
        <v>0</v>
      </c>
      <c r="X87" s="65">
        <f t="shared" si="6"/>
        <v>0</v>
      </c>
      <c r="Y87" s="65">
        <f t="shared" si="6"/>
        <v>0</v>
      </c>
      <c r="Z87" s="65">
        <f t="shared" si="6"/>
        <v>0</v>
      </c>
      <c r="AA87" s="65">
        <f t="shared" si="6"/>
        <v>0</v>
      </c>
      <c r="AB87" s="65">
        <f t="shared" si="6"/>
        <v>0</v>
      </c>
      <c r="AC87" s="65">
        <f t="shared" si="6"/>
        <v>0</v>
      </c>
      <c r="AD87" s="65">
        <f t="shared" si="6"/>
        <v>0</v>
      </c>
      <c r="AE87" s="65">
        <f t="shared" si="6"/>
        <v>0</v>
      </c>
      <c r="AF87" s="65">
        <f t="shared" si="6"/>
        <v>0</v>
      </c>
      <c r="AG87" s="65">
        <f t="shared" si="6"/>
        <v>0</v>
      </c>
      <c r="AH87" s="65">
        <f t="shared" si="6"/>
        <v>0</v>
      </c>
    </row>
    <row r="88" spans="2:13" ht="15" customHeight="1">
      <c r="B88" s="41"/>
      <c r="C88" s="41"/>
      <c r="D88" s="41"/>
      <c r="E88" s="39"/>
      <c r="F88" s="39"/>
      <c r="G88" s="39"/>
      <c r="H88" s="39"/>
      <c r="I88" s="39"/>
      <c r="J88" s="39"/>
      <c r="K88" s="39"/>
      <c r="L88" s="39"/>
      <c r="M88" s="42"/>
    </row>
    <row r="89" spans="2:13" ht="30.75" customHeight="1">
      <c r="B89" s="43" t="s">
        <v>39</v>
      </c>
      <c r="C89" s="28" t="s">
        <v>0</v>
      </c>
      <c r="D89" s="28" t="s">
        <v>0</v>
      </c>
      <c r="E89" s="44"/>
      <c r="F89" s="44"/>
      <c r="G89" s="44"/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29">
        <f>E89+F89+G89+H89+I89+J89+K89+L89</f>
        <v>0</v>
      </c>
    </row>
    <row r="90" spans="2:13" ht="15" customHeight="1">
      <c r="B90" s="45"/>
      <c r="C90" s="45"/>
      <c r="D90" s="45"/>
      <c r="E90" s="39"/>
      <c r="F90" s="39"/>
      <c r="G90" s="39"/>
      <c r="H90" s="39"/>
      <c r="I90" s="39"/>
      <c r="J90" s="39"/>
      <c r="K90" s="39"/>
      <c r="L90" s="39"/>
      <c r="M90" s="46"/>
    </row>
    <row r="91" spans="2:34" ht="15" customHeight="1">
      <c r="B91" s="67" t="s">
        <v>40</v>
      </c>
      <c r="C91" s="68"/>
      <c r="D91" s="69"/>
      <c r="E91" s="65">
        <f aca="true" t="shared" si="7" ref="E91:AH91">E89+E87+E73</f>
        <v>3810196.3</v>
      </c>
      <c r="F91" s="65">
        <f t="shared" si="7"/>
        <v>3761952</v>
      </c>
      <c r="G91" s="65">
        <f t="shared" si="7"/>
        <v>3512614</v>
      </c>
      <c r="H91" s="65">
        <f t="shared" si="7"/>
        <v>3208103</v>
      </c>
      <c r="I91" s="65">
        <f t="shared" si="7"/>
        <v>3020823</v>
      </c>
      <c r="J91" s="65">
        <f t="shared" si="7"/>
        <v>2853204</v>
      </c>
      <c r="K91" s="65">
        <f t="shared" si="7"/>
        <v>2669453</v>
      </c>
      <c r="L91" s="65">
        <f t="shared" si="7"/>
        <v>19468986</v>
      </c>
      <c r="M91" s="65">
        <f t="shared" si="7"/>
        <v>42305331.3</v>
      </c>
      <c r="N91" s="65" t="e">
        <f t="shared" si="7"/>
        <v>#REF!</v>
      </c>
      <c r="O91" s="65" t="e">
        <f t="shared" si="7"/>
        <v>#REF!</v>
      </c>
      <c r="P91" s="65" t="e">
        <f t="shared" si="7"/>
        <v>#REF!</v>
      </c>
      <c r="Q91" s="65" t="e">
        <f t="shared" si="7"/>
        <v>#REF!</v>
      </c>
      <c r="R91" s="65" t="e">
        <f t="shared" si="7"/>
        <v>#REF!</v>
      </c>
      <c r="S91" s="65" t="e">
        <f t="shared" si="7"/>
        <v>#REF!</v>
      </c>
      <c r="T91" s="65" t="e">
        <f t="shared" si="7"/>
        <v>#REF!</v>
      </c>
      <c r="U91" s="65" t="e">
        <f t="shared" si="7"/>
        <v>#REF!</v>
      </c>
      <c r="V91" s="65" t="e">
        <f t="shared" si="7"/>
        <v>#REF!</v>
      </c>
      <c r="W91" s="65" t="e">
        <f t="shared" si="7"/>
        <v>#REF!</v>
      </c>
      <c r="X91" s="65" t="e">
        <f t="shared" si="7"/>
        <v>#REF!</v>
      </c>
      <c r="Y91" s="65" t="e">
        <f t="shared" si="7"/>
        <v>#REF!</v>
      </c>
      <c r="Z91" s="65" t="e">
        <f t="shared" si="7"/>
        <v>#REF!</v>
      </c>
      <c r="AA91" s="65" t="e">
        <f t="shared" si="7"/>
        <v>#REF!</v>
      </c>
      <c r="AB91" s="65" t="e">
        <f t="shared" si="7"/>
        <v>#REF!</v>
      </c>
      <c r="AC91" s="65" t="e">
        <f t="shared" si="7"/>
        <v>#REF!</v>
      </c>
      <c r="AD91" s="65" t="e">
        <f t="shared" si="7"/>
        <v>#REF!</v>
      </c>
      <c r="AE91" s="65" t="e">
        <f t="shared" si="7"/>
        <v>#REF!</v>
      </c>
      <c r="AF91" s="65" t="e">
        <f t="shared" si="7"/>
        <v>#REF!</v>
      </c>
      <c r="AG91" s="65" t="e">
        <f t="shared" si="7"/>
        <v>#REF!</v>
      </c>
      <c r="AH91" s="65" t="e">
        <f t="shared" si="7"/>
        <v>#REF!</v>
      </c>
    </row>
    <row r="92" spans="2:13" ht="15" customHeight="1">
      <c r="B92" s="47"/>
      <c r="C92" s="47"/>
      <c r="D92" s="47"/>
      <c r="E92" s="39"/>
      <c r="F92" s="39"/>
      <c r="G92" s="39"/>
      <c r="H92" s="39"/>
      <c r="I92" s="39"/>
      <c r="J92" s="39"/>
      <c r="K92" s="39"/>
      <c r="L92" s="39"/>
      <c r="M92" s="48"/>
    </row>
    <row r="93" spans="2:13" ht="18.75" customHeight="1">
      <c r="B93" s="98" t="s">
        <v>41</v>
      </c>
      <c r="C93" s="98"/>
      <c r="D93" s="98"/>
      <c r="E93" s="49">
        <f>E91/M95*100</f>
        <v>10.160788460029705</v>
      </c>
      <c r="F93" s="49">
        <f>F91/M95*100</f>
        <v>10.03213363804528</v>
      </c>
      <c r="G93" s="49">
        <f>G91/M95*100</f>
        <v>9.367214963632918</v>
      </c>
      <c r="H93" s="49">
        <f>H91/M95*100</f>
        <v>8.555164452022241</v>
      </c>
      <c r="I93" s="49">
        <f>I91/M95*100</f>
        <v>8.055738093649483</v>
      </c>
      <c r="J93" s="49">
        <f>J91/M95*100</f>
        <v>7.608742436002731</v>
      </c>
      <c r="K93" s="49">
        <f>K91/M95*100</f>
        <v>7.118726989733226</v>
      </c>
      <c r="L93" s="50" t="s">
        <v>0</v>
      </c>
      <c r="M93" s="50" t="s">
        <v>0</v>
      </c>
    </row>
    <row r="94" spans="2:13" ht="15" customHeight="1">
      <c r="B94" s="51"/>
      <c r="C94" s="52"/>
      <c r="D94" s="52"/>
      <c r="E94" s="53"/>
      <c r="F94" s="53"/>
      <c r="G94" s="53"/>
      <c r="H94" s="53"/>
      <c r="I94" s="53"/>
      <c r="J94" s="53"/>
      <c r="K94" s="53"/>
      <c r="L94" s="53"/>
      <c r="M94" s="54"/>
    </row>
    <row r="95" spans="2:13" ht="48" customHeight="1">
      <c r="B95" s="99" t="s">
        <v>42</v>
      </c>
      <c r="C95" s="100"/>
      <c r="D95" s="101"/>
      <c r="E95" s="55"/>
      <c r="F95" s="56"/>
      <c r="G95" s="56"/>
      <c r="H95" s="56"/>
      <c r="I95" s="56"/>
      <c r="J95" s="56"/>
      <c r="K95" s="56"/>
      <c r="L95" s="57"/>
      <c r="M95" s="91">
        <v>37499022</v>
      </c>
    </row>
    <row r="96" spans="2:21" ht="15.75">
      <c r="B96" s="58"/>
      <c r="C96" s="59"/>
      <c r="D96" s="59"/>
      <c r="E96" s="60"/>
      <c r="F96" s="60"/>
      <c r="G96" s="60"/>
      <c r="H96" s="60"/>
      <c r="I96" s="60"/>
      <c r="J96" s="60"/>
      <c r="K96" s="60"/>
      <c r="L96" s="60"/>
      <c r="M96" s="61"/>
      <c r="R96" s="4"/>
      <c r="U96" s="4"/>
    </row>
    <row r="97" spans="2:4" ht="15.75">
      <c r="B97" s="62"/>
      <c r="C97" s="63"/>
      <c r="D97" s="63"/>
    </row>
    <row r="98" spans="2:13" ht="15.75">
      <c r="B98" s="105" t="s">
        <v>154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</row>
    <row r="99" spans="2:4" ht="15.75">
      <c r="B99" s="63"/>
      <c r="C99" s="63"/>
      <c r="D99" s="63"/>
    </row>
    <row r="100" spans="2:3" ht="42" customHeight="1">
      <c r="B100" s="102"/>
      <c r="C100" s="102"/>
    </row>
  </sheetData>
  <sheetProtection selectLockedCells="1" selectUnlockedCells="1"/>
  <mergeCells count="16">
    <mergeCell ref="B93:D93"/>
    <mergeCell ref="B95:D95"/>
    <mergeCell ref="B100:C100"/>
    <mergeCell ref="B9:B10"/>
    <mergeCell ref="C9:C10"/>
    <mergeCell ref="D9:D10"/>
    <mergeCell ref="B98:M98"/>
    <mergeCell ref="E9:M9"/>
    <mergeCell ref="J6:M6"/>
    <mergeCell ref="J7:M7"/>
    <mergeCell ref="B1:E2"/>
    <mergeCell ref="F1:M1"/>
    <mergeCell ref="F2:M2"/>
    <mergeCell ref="J4:M4"/>
    <mergeCell ref="J5:M5"/>
    <mergeCell ref="K3:M3"/>
  </mergeCells>
  <printOptions/>
  <pageMargins left="0.5905511811023623" right="0.1968503937007874" top="0.5905511811023623" bottom="0.3937007874015748" header="0.5118110236220472" footer="0.2755905511811024"/>
  <pageSetup firstPageNumber="1" useFirstPageNumber="1" fitToHeight="0" horizontalDpi="300" verticalDpi="300" orientation="landscape" paperSize="9" scale="75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Sanita Djadela</cp:lastModifiedBy>
  <cp:lastPrinted>2024-02-05T14:29:27Z</cp:lastPrinted>
  <dcterms:created xsi:type="dcterms:W3CDTF">2018-01-09T15:40:24Z</dcterms:created>
  <dcterms:modified xsi:type="dcterms:W3CDTF">2024-02-07T08:23:34Z</dcterms:modified>
  <cp:category/>
  <cp:version/>
  <cp:contentType/>
  <cp:contentStatus/>
</cp:coreProperties>
</file>