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80" windowHeight="13200"/>
  </bookViews>
  <sheets>
    <sheet name="4-SAI" sheetId="1" r:id="rId1"/>
  </sheets>
  <definedNames>
    <definedName name="Excel_BuiltIn_Print_Titles_1">'4-SAI'!$A$8:$IJ$11</definedName>
    <definedName name="_xlnm.Print_Area" localSheetId="0">'4-SAI'!$A:$M</definedName>
    <definedName name="_xlnm.Print_Titles" localSheetId="0">'4-SAI'!$8:$11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1" l="1"/>
  <c r="E87" i="1" s="1"/>
  <c r="F83" i="1"/>
  <c r="M82" i="1"/>
  <c r="H83" i="1"/>
  <c r="G83" i="1"/>
  <c r="L83" i="1"/>
  <c r="K83" i="1"/>
  <c r="J83" i="1"/>
  <c r="I83" i="1"/>
  <c r="M80" i="1"/>
  <c r="M69" i="1"/>
  <c r="L71" i="1"/>
  <c r="K71" i="1"/>
  <c r="J71" i="1"/>
  <c r="I71" i="1"/>
  <c r="H71" i="1"/>
  <c r="G71" i="1"/>
  <c r="F71" i="1"/>
  <c r="E71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E89" i="1" l="1"/>
  <c r="J87" i="1"/>
  <c r="J89" i="1" s="1"/>
  <c r="G87" i="1"/>
  <c r="G89" i="1" s="1"/>
  <c r="F87" i="1"/>
  <c r="F89" i="1" s="1"/>
  <c r="M83" i="1"/>
  <c r="H87" i="1"/>
  <c r="H89" i="1" s="1"/>
  <c r="I87" i="1"/>
  <c r="I89" i="1" s="1"/>
  <c r="K87" i="1"/>
  <c r="K89" i="1" s="1"/>
  <c r="L87" i="1"/>
  <c r="M71" i="1"/>
  <c r="M87" i="1" l="1"/>
</calcChain>
</file>

<file path=xl/sharedStrings.xml><?xml version="1.0" encoding="utf-8"?>
<sst xmlns="http://schemas.openxmlformats.org/spreadsheetml/2006/main" count="269" uniqueCount="183">
  <si>
    <t>Pārskats par saistību apmēru</t>
  </si>
  <si>
    <t>x</t>
  </si>
  <si>
    <t>2022</t>
  </si>
  <si>
    <t>(euro)</t>
  </si>
  <si>
    <t>Trenčers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</si>
  <si>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</si>
  <si>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</si>
  <si>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</si>
  <si>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</si>
  <si>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</si>
  <si>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</si>
  <si>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</si>
  <si>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</si>
  <si>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D</t>
  </si>
  <si>
    <t>E</t>
  </si>
  <si>
    <t>Aizņēmumi</t>
  </si>
  <si>
    <t>P-627/2018</t>
  </si>
  <si>
    <t>Valsts kase</t>
  </si>
  <si>
    <t>30.10.2018</t>
  </si>
  <si>
    <t>P-122/2020</t>
  </si>
  <si>
    <t>05.05.2020</t>
  </si>
  <si>
    <t>P-56/2021</t>
  </si>
  <si>
    <t>08.04.2021</t>
  </si>
  <si>
    <t>P-429/2021</t>
  </si>
  <si>
    <t>01.10.2021</t>
  </si>
  <si>
    <t>P-80/2022</t>
  </si>
  <si>
    <t>13.06.2022</t>
  </si>
  <si>
    <t>P-11/2022</t>
  </si>
  <si>
    <t>02.03.2022</t>
  </si>
  <si>
    <t>P-522/2017</t>
  </si>
  <si>
    <t>Līdzfinansējuma nodrošināšanai ELFLA projekta ( Nr.17-04-A00702-000048) "Kompleksa ceļa Daugmalē pārbūve"īstenošanai</t>
  </si>
  <si>
    <t>15.09.2017</t>
  </si>
  <si>
    <t>P-442/2020</t>
  </si>
  <si>
    <t>projekta Apvienotā gājēju un veloceliņa izbūve gar autoceļu V2 Ķekavas pagastā,Ķekavas novadā īstenošanai</t>
  </si>
  <si>
    <t>13.11.2020</t>
  </si>
  <si>
    <t>P-70/2021</t>
  </si>
  <si>
    <t>09.04.2021</t>
  </si>
  <si>
    <t>P-441/2020</t>
  </si>
  <si>
    <t>16.11.2020</t>
  </si>
  <si>
    <t>P-299/2020</t>
  </si>
  <si>
    <t>14.09.2020</t>
  </si>
  <si>
    <t>P-473/2020</t>
  </si>
  <si>
    <t>projekts Pirmsskolas izglītības iestādes Ieviņa  Ķekavas ciemā paplašināšana īstenošanai</t>
  </si>
  <si>
    <t>04.12.2020</t>
  </si>
  <si>
    <t>P-154/2020</t>
  </si>
  <si>
    <t>16.06.2020</t>
  </si>
  <si>
    <t>P-190/2018</t>
  </si>
  <si>
    <t>16.05.2018</t>
  </si>
  <si>
    <t>P-344/2013</t>
  </si>
  <si>
    <t>17.09.2013</t>
  </si>
  <si>
    <t>P-448/2014</t>
  </si>
  <si>
    <t>Baldones PII Vāverīte rekonstrukcija papildus korpusa celtniecības uzsākšana</t>
  </si>
  <si>
    <t>17.09.2014</t>
  </si>
  <si>
    <t>P-242/2017</t>
  </si>
  <si>
    <t>Baldones vidusskolas stadiona būvniecība</t>
  </si>
  <si>
    <t>05.06.2017</t>
  </si>
  <si>
    <t>P-82/2019</t>
  </si>
  <si>
    <t>EKII projekta (Nr EKII-3/18) "Siltumnīcefekta gāzu  emisiju samazināšana ar viedajām pilsētvides  tehnoloģijām Baldones novadā" īstenošanai</t>
  </si>
  <si>
    <t>15.05.2019</t>
  </si>
  <si>
    <t>P-83/2019</t>
  </si>
  <si>
    <t>PL-29/2013</t>
  </si>
  <si>
    <t>20.03.2013</t>
  </si>
  <si>
    <t>P-430/2021</t>
  </si>
  <si>
    <t>P-431/2021</t>
  </si>
  <si>
    <t>P-32/2019</t>
  </si>
  <si>
    <t>14.03.2019</t>
  </si>
  <si>
    <t>P-360/2018</t>
  </si>
  <si>
    <t>05.07.2018</t>
  </si>
  <si>
    <t>P-621/2008</t>
  </si>
  <si>
    <t>Vidusskolas rekonstrukcijas III kārta</t>
  </si>
  <si>
    <t>02.07.2008</t>
  </si>
  <si>
    <t>P-310/2006</t>
  </si>
  <si>
    <t>Vidusskolas sporta zāles pabeigšanai</t>
  </si>
  <si>
    <t>13.12.2006</t>
  </si>
  <si>
    <t>P-40/2007</t>
  </si>
  <si>
    <t>21.06.2007</t>
  </si>
  <si>
    <t>P-724/2018</t>
  </si>
  <si>
    <t>17.12.2018</t>
  </si>
  <si>
    <t>P-725/2018</t>
  </si>
  <si>
    <t>P-10/2016</t>
  </si>
  <si>
    <t>''Kekavas sākumskolas 3.kārtas būvniecība</t>
  </si>
  <si>
    <t>12.02.2016</t>
  </si>
  <si>
    <t>P-555/2018</t>
  </si>
  <si>
    <t>Pašvaldības autonomo funkciju veikšanai nepieciešamo transportuiegāde</t>
  </si>
  <si>
    <t>04.10.2018</t>
  </si>
  <si>
    <t>P-189/2018</t>
  </si>
  <si>
    <t>P-386/2015</t>
  </si>
  <si>
    <t>15.10.2015</t>
  </si>
  <si>
    <t>P-644/2017</t>
  </si>
  <si>
    <t>06.12.2017</t>
  </si>
  <si>
    <t>P-28/2014</t>
  </si>
  <si>
    <t>14.02.2014</t>
  </si>
  <si>
    <t>P-521/2018</t>
  </si>
  <si>
    <t>06.09.2018</t>
  </si>
  <si>
    <t>P-108/216</t>
  </si>
  <si>
    <t>30.06.2016</t>
  </si>
  <si>
    <t>P-521/2017</t>
  </si>
  <si>
    <t>P-588/2017</t>
  </si>
  <si>
    <t>16.10.2017</t>
  </si>
  <si>
    <t>P-149/2016</t>
  </si>
  <si>
    <t>05.07.2016</t>
  </si>
  <si>
    <t>P-385/2015</t>
  </si>
  <si>
    <t>P-366/2016</t>
  </si>
  <si>
    <t>14.01.2016</t>
  </si>
  <si>
    <t>P-43/2013</t>
  </si>
  <si>
    <t>Daugmales pirmsskolas izglītības iestādes būvniecība</t>
  </si>
  <si>
    <t>08.03.2013</t>
  </si>
  <si>
    <t>P-44/2013</t>
  </si>
  <si>
    <t>Ķekavas sākumskolas 3B korpusa būvniecība</t>
  </si>
  <si>
    <t>P-247/2022</t>
  </si>
  <si>
    <t>Pum-truck būvniecība Baloži</t>
  </si>
  <si>
    <t>06.09.2022</t>
  </si>
  <si>
    <t>P-248/2022</t>
  </si>
  <si>
    <t>Pum-truck būvniecība Baldone</t>
  </si>
  <si>
    <t>Projekts</t>
  </si>
  <si>
    <t>PII Ieviņa energoefektivitātes paaugstināšana</t>
  </si>
  <si>
    <t>Aizņēmums Titurgas PII projektēšanai</t>
  </si>
  <si>
    <t>Baldones pārvaldes ēkas energoefektivitātes paaugstināšana</t>
  </si>
  <si>
    <t>Energoefektivitātes paaugstināšana Ķekavas KN</t>
  </si>
  <si>
    <t>Gājēju ceļa būvniecība V6-Ziemeļu iela</t>
  </si>
  <si>
    <t>Pļavniekkalna sākumskolas moduļu piebūve</t>
  </si>
  <si>
    <t>Apvienotā gājēju ceļa un veloceļa izbūve gar autoceļu V2 no Egļu ielas līdz Katlakalna ielai</t>
  </si>
  <si>
    <t>Stāvvieta un piebraucamais ceļš Zaļā iela 5 Baložos</t>
  </si>
  <si>
    <t>KOPĀ:</t>
  </si>
  <si>
    <t>Galvojumi</t>
  </si>
  <si>
    <t>9560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</si>
  <si>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</si>
  <si>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</si>
  <si>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</si>
  <si>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</si>
  <si>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</si>
  <si>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</si>
  <si>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</si>
  <si>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Kanalizācijas tīklu paplašināšana un rekonstrukcija</t>
  </si>
  <si>
    <t>13.06.2008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</si>
  <si>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</si>
  <si>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</si>
  <si>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</si>
  <si>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</si>
  <si>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</si>
  <si>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Uzņēmējdarbības teritorijas attīstība Baložos</t>
  </si>
  <si>
    <t>Ķekavas novada domes</t>
  </si>
  <si>
    <t>Fosilā kurināmā aizstāšana Daugmalē un Valdlaučos Ķekavas novadā</t>
  </si>
  <si>
    <t>projekts</t>
  </si>
  <si>
    <t>saistošajiem noteikumiem Nr. 26/2022</t>
  </si>
  <si>
    <t>2022. gada 12. oktobra</t>
  </si>
  <si>
    <t>5. pielikums</t>
  </si>
  <si>
    <t>ERAF projekta (Nr.3.3.1.0/18/I/010) "Infrakstruktūras izbūve uzņēmējdarbības atbalstam Baložos, Ķekavas novadā" īstenošanai</t>
  </si>
  <si>
    <t>ERAF projekta (Nr.3.3.1.0/18/I/010) Infrastruktūras izbūve uzņēmējdarbības atbalstam Baložos., Ķekavas nov., īstenošanai</t>
  </si>
  <si>
    <t>ERAF projekta (Nr.8.1.2.0/17/I/036) "Ķekavas vidusskolas un Baložu vidusskolas mācību vides uzlabošana" īstenošanai  P-80/2022</t>
  </si>
  <si>
    <t>projekta Saules ielas pārbūve Odukalnā, Ķekavas pagastā, Ķekavas novadā īstenošanai</t>
  </si>
  <si>
    <t>projekta Saulgriežu ielas pārbūve no Kalnu ielas līdz Labrenča ielai Baložos, (1.kārta) īstenošanai</t>
  </si>
  <si>
    <t>SIA Baložu komunālā saimniecība pamatkapitāla palielināšanai KF projekta (Nr.4.3.1.0/17/A/011) Siltumtīklu modernizācija Titurg' īstenošanai</t>
  </si>
  <si>
    <t>SIA Ķekavas nami pamatkapitāla palielināšanai Kohēzijas fonda projekta Ūdenssaimniecības attīstība Ķekavā, II kārta īstenošanai</t>
  </si>
  <si>
    <t>projekta "Gājēju ceļa un veloceliņa izbūve gar autoceļu A7 Ķekavas pag., Ķekavas nov., īstenošanai P-431/2021</t>
  </si>
  <si>
    <t>ceļu un to kompleksa investīciju projekta "Auto stāvlaukuma pārbūve pie Ķekavas novada pašvaldības administrācijas ēkas Gaismas ielā 19, Ķekavā, Ķekavas pagastā, Ķekavas novadā" īstenošanai</t>
  </si>
  <si>
    <t>Projekta "Nākotnes ielas posma ( no Dienvidu ielas līdz Mūzikas skolas stāvlaukumam) pārbūve un Nākotnes ielas ietves izbūve Ķekavā, Ķekavas pagastā, Ķekavas novadā" īstenošanai</t>
  </si>
  <si>
    <t>Projekta "PII "Zvaigznīte" energoefektivitātes uzlabošana - pagraba siltināšana un drenāžas tīklu izbūve" īstenošanai</t>
  </si>
  <si>
    <t>Projekta "Rāmavas ielas rekonstrukcija (no mazās Rāmavas ielas līdz Pļavniekkalna ielai), Rāmavā, Ķekavas pagastā, Ķekavas novadā, II kārta" īstenošanai</t>
  </si>
  <si>
    <t>Projekta "Rīgas ielas (daļa) rekonstrukcija ar gājēju ietvi, veloceliņu, ielas apgaismojumu un lietus ūdens kanalizāciju Rīgas ielā, Baložos, Ķekavas novadā" īstenošanai</t>
  </si>
  <si>
    <t xml:space="preserve">projekta "Gājēju ceļa un veloceliņa izbūve gar autoceļu A7 Ķekavas pag., Ķekavas nov., īstenošanai </t>
  </si>
  <si>
    <t>SIA "Ķekavas nami" aizņēmums kurināmā iegādei</t>
  </si>
  <si>
    <t>Projekta "Skolas ielas pārbūve no Rīgas ielas līdz Dārzu ielai Baložos, Ķekavas novadā" īstenošanai</t>
  </si>
  <si>
    <t>Projekta "Kazeņu ielas daļa un Sporta ielas daļa ar stāvlaukumu un nepieciešamajiem inženiertīkliem un ārtelpas labiekārtojumu Katlakalnā, Ķekavas pagastā, Ķekavas novadā" īstenošanai</t>
  </si>
  <si>
    <t>projekta "Gājēju ietves III kārtas izbūve Pļavniekkalna ielā, Katlakalnā, Ķekavas pagastā, Ķekavas novadā" īstenošanai</t>
  </si>
  <si>
    <t>prioritārā investīciju projekta "Ķekavas novada Jaunu ideju centra pārbūve" īstenošanai</t>
  </si>
  <si>
    <t>Tehniskā projekta sākumskolas administratīvā ēkas un perspektīvās ielas "izstrāde,ūdens atdzelžošanas stacijas, ūdens rezervuāra "Odiņš" un divu artēzisko urbumu izbūve, A7-A5, Pļavu, Priežu, Smilšu, Dūņu, Purvu, Purmaļu, Pliederu ielas rekonstrukcija</t>
  </si>
  <si>
    <t>ERAF projekta (Nr.4.2.2.0./17/I/086) "Energoefiktivitātes paaugstināšana sociālajā aprūpes centrā Baldone" īstenošanai</t>
  </si>
  <si>
    <t>Teritorijas Klapukrogā publiskās infrastruktūras  attīstība</t>
  </si>
  <si>
    <t>projekta "Asfaltbetona seguma izbūve uz Ķekavas novada pašvaldības ielām, Ķekavas nov." īstenošanai P-430/2021</t>
  </si>
  <si>
    <t>Pamatkapitāla palielināšanai SIA "BŪKS" ar mērķi nodrošināt Kohēzijas fonda projekta "Ūdenssaimniecības attīstība Austrumlatvijas upju baseina pašvaldībās II kārta, Baldone" īstenošanai</t>
  </si>
  <si>
    <t>SIA "Ķekavas nami" pamatkapitāla palielināšanai Kohēzijas fonda projekta ( Nr.5.3.1.0/16/I/08) "Ūdenssaimniecības pakalpojumu attīstība Ķekavā, 4.kārta" īstenošanai</t>
  </si>
  <si>
    <t>projekta Gājēju ceļa un veloceļiņa izbūve gar autoceļu A7, Ķekavas pag., Ķekavas nov., īstenošanai</t>
  </si>
  <si>
    <t>ERAF projekta (Nr.8.1.2.0/17/I/036) Ķekavas vidusskolas un Baložu vidusskolas mācību vides uzlabošana īstenošanai P-429/2021</t>
  </si>
  <si>
    <t>ERAF projekta (Nr. 8.1.2.0/17/I/036) Ķekavas vidusskolas un Baložu vidusskolas mācību vides uzlabošanas īstenošanai P-11/2022</t>
  </si>
  <si>
    <t>Projekta "Ķekavas sākumskolas" II kārtas būvniecība" īstenošana</t>
  </si>
  <si>
    <t>Projekta "PII "Avotiņš" piebūves būvniecības realizācija" īstenošanai</t>
  </si>
  <si>
    <t>Projekta "Rāmavas ielas rekonstrukcija (no Mazās Rāmavas ielas līdz Pļavniekkalna ielai), Rāmavā, Ķekavas pagastā, Ķekavas novadā, 1.kārta" īstenošanai</t>
  </si>
  <si>
    <t>Ūdenssaimniecības pakalpojumu attīstība Ķekavā, III kārta</t>
  </si>
  <si>
    <t>ceļu un to kompleksa investīciju projekta "Gājēju ceļa izbūve gar Rīgas ielu (valsts autoceļu A7) no Rīgas ielas 85 līdz Rīgas ielai 105e, Ķekavā, Ķekavas pagastā, Ķekavas novadā" īstenošanai</t>
  </si>
  <si>
    <t>SIA BŪKS pamatkapitāla palielināšanai KF projekta (Nr.5.31.0/17/I/006) Ūdenssaimniecības infrastruktūras attīstība Baldones  pilsētā īstenošanai</t>
  </si>
  <si>
    <t>ERAF projekta (Nr.3.3.1.0/17/I/008) "Uzņēmējdarbības attīstībai nepieciešamās infrastruktūras izbūve Ķekavas novadā" īstenošanai</t>
  </si>
  <si>
    <r>
      <t xml:space="preserve">Ķekavas novada domes priekšsēdētājs </t>
    </r>
    <r>
      <rPr>
        <i/>
        <sz val="9"/>
        <color theme="1"/>
        <rFont val="Times New Roman"/>
        <family val="1"/>
        <charset val="186"/>
      </rPr>
      <t>J. Žilko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</si>
</sst>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152935"/>
      <name val="Arial"/>
      <family val="2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3" fillId="0" borderId="0" xfId="1" applyFont="1" applyProtection="1">
      <protection locked="0"/>
    </xf>
    <xf numFmtId="0" fontId="3" fillId="0" borderId="0" xfId="1" applyFont="1"/>
    <xf numFmtId="49" fontId="2" fillId="0" borderId="1" xfId="2" applyNumberFormat="1" applyFont="1" applyBorder="1" applyAlignment="1">
      <alignment horizontal="center" vertical="center"/>
    </xf>
    <xf numFmtId="0" fontId="3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7" fillId="0" borderId="0" xfId="1" applyFont="1" applyAlignment="1" applyProtection="1">
      <alignment horizontal="right"/>
      <protection locked="0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center" wrapText="1"/>
    </xf>
    <xf numFmtId="49" fontId="9" fillId="0" borderId="2" xfId="1" applyNumberFormat="1" applyFont="1" applyBorder="1" applyAlignment="1">
      <alignment wrapText="1"/>
    </xf>
    <xf numFmtId="49" fontId="5" fillId="0" borderId="0" xfId="1" applyNumberFormat="1" applyFont="1" applyAlignment="1">
      <alignment horizontal="left" wrapText="1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left" vertical="center" wrapText="1"/>
      <protection locked="0"/>
    </xf>
    <xf numFmtId="3" fontId="8" fillId="0" borderId="1" xfId="1" applyNumberFormat="1" applyFont="1" applyBorder="1" applyAlignment="1" applyProtection="1">
      <alignment horizontal="right" vertical="center"/>
      <protection locked="0"/>
    </xf>
    <xf numFmtId="3" fontId="9" fillId="0" borderId="1" xfId="1" applyNumberFormat="1" applyFont="1" applyBorder="1" applyAlignment="1">
      <alignment horizontal="right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/>
    <xf numFmtId="49" fontId="9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3" fillId="0" borderId="0" xfId="1" applyFont="1" applyAlignment="1">
      <alignment horizontal="right" wrapText="1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49" fontId="9" fillId="0" borderId="0" xfId="1" applyNumberFormat="1" applyFont="1" applyAlignment="1" applyProtection="1">
      <alignment horizontal="left" wrapText="1"/>
      <protection locked="0"/>
    </xf>
    <xf numFmtId="49" fontId="9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right" wrapText="1"/>
    </xf>
    <xf numFmtId="49" fontId="9" fillId="0" borderId="4" xfId="1" applyNumberFormat="1" applyFont="1" applyBorder="1" applyAlignment="1" applyProtection="1">
      <alignment vertical="center" wrapText="1"/>
      <protection locked="0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wrapText="1"/>
      <protection locked="0"/>
    </xf>
    <xf numFmtId="0" fontId="8" fillId="0" borderId="2" xfId="1" applyFont="1" applyBorder="1" applyAlignment="1">
      <alignment horizontal="right" wrapText="1"/>
    </xf>
    <xf numFmtId="3" fontId="9" fillId="0" borderId="1" xfId="1" applyNumberFormat="1" applyFont="1" applyBorder="1" applyAlignment="1" applyProtection="1">
      <alignment horizontal="right" vertical="center" wrapText="1"/>
      <protection locked="0"/>
    </xf>
    <xf numFmtId="49" fontId="9" fillId="0" borderId="0" xfId="1" applyNumberFormat="1" applyFont="1" applyAlignment="1" applyProtection="1">
      <alignment vertical="center" wrapText="1"/>
      <protection locked="0"/>
    </xf>
    <xf numFmtId="0" fontId="8" fillId="0" borderId="2" xfId="1" applyFont="1" applyBorder="1" applyAlignment="1">
      <alignment horizontal="right" vertical="center" wrapText="1"/>
    </xf>
    <xf numFmtId="49" fontId="0" fillId="0" borderId="5" xfId="2" applyNumberFormat="1" applyFont="1" applyBorder="1" applyAlignment="1">
      <alignment vertical="center" wrapText="1"/>
    </xf>
    <xf numFmtId="49" fontId="0" fillId="0" borderId="6" xfId="2" applyNumberFormat="1" applyFont="1" applyBorder="1" applyAlignment="1">
      <alignment vertical="center" wrapText="1"/>
    </xf>
    <xf numFmtId="3" fontId="9" fillId="0" borderId="7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 wrapText="1"/>
    </xf>
    <xf numFmtId="49" fontId="8" fillId="0" borderId="0" xfId="1" applyNumberFormat="1" applyFont="1" applyAlignment="1" applyProtection="1">
      <alignment vertical="center" wrapText="1"/>
      <protection locked="0"/>
    </xf>
    <xf numFmtId="49" fontId="7" fillId="0" borderId="0" xfId="1" applyNumberFormat="1" applyFont="1" applyAlignment="1">
      <alignment vertical="center" wrapText="1"/>
    </xf>
    <xf numFmtId="0" fontId="7" fillId="0" borderId="8" xfId="1" applyFont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vertical="center"/>
      <protection locked="0"/>
    </xf>
    <xf numFmtId="0" fontId="8" fillId="0" borderId="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10" xfId="1" applyFont="1" applyBorder="1" applyAlignment="1">
      <alignment vertical="center"/>
    </xf>
    <xf numFmtId="3" fontId="9" fillId="3" borderId="11" xfId="1" applyNumberFormat="1" applyFont="1" applyFill="1" applyBorder="1" applyAlignment="1" applyProtection="1">
      <alignment horizontal="right" vertical="center"/>
      <protection locked="0"/>
    </xf>
    <xf numFmtId="49" fontId="3" fillId="0" borderId="0" xfId="1" applyNumberFormat="1" applyFont="1" applyProtection="1">
      <protection locked="0"/>
    </xf>
    <xf numFmtId="49" fontId="11" fillId="0" borderId="0" xfId="1" applyNumberFormat="1" applyFont="1" applyProtection="1">
      <protection locked="0"/>
    </xf>
    <xf numFmtId="0" fontId="11" fillId="0" borderId="0" xfId="1" applyFont="1" applyProtection="1">
      <protection locked="0"/>
    </xf>
    <xf numFmtId="49" fontId="8" fillId="0" borderId="0" xfId="1" applyNumberFormat="1" applyFont="1"/>
    <xf numFmtId="49" fontId="3" fillId="0" borderId="0" xfId="1" applyNumberFormat="1" applyFont="1"/>
    <xf numFmtId="0" fontId="3" fillId="3" borderId="0" xfId="1" applyFont="1" applyFill="1" applyAlignment="1" applyProtection="1">
      <alignment vertical="center"/>
      <protection locked="0"/>
    </xf>
    <xf numFmtId="0" fontId="13" fillId="0" borderId="0" xfId="0" applyFont="1"/>
    <xf numFmtId="0" fontId="2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49" fontId="5" fillId="0" borderId="1" xfId="2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49" fontId="5" fillId="0" borderId="5" xfId="2" applyNumberFormat="1" applyFont="1" applyBorder="1" applyAlignment="1">
      <alignment horizontal="right"/>
    </xf>
    <xf numFmtId="49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1" applyNumberFormat="1" applyFont="1" applyFill="1" applyBorder="1" applyAlignment="1" applyProtection="1">
      <alignment horizontal="left" vertical="center" wrapText="1"/>
      <protection locked="0"/>
    </xf>
    <xf numFmtId="3" fontId="8" fillId="4" borderId="1" xfId="1" applyNumberFormat="1" applyFont="1" applyFill="1" applyBorder="1" applyAlignment="1" applyProtection="1">
      <alignment horizontal="right" vertical="center"/>
      <protection locked="0"/>
    </xf>
    <xf numFmtId="3" fontId="9" fillId="4" borderId="1" xfId="1" applyNumberFormat="1" applyFont="1" applyFill="1" applyBorder="1" applyAlignment="1">
      <alignment horizontal="right" vertical="center" wrapText="1"/>
    </xf>
    <xf numFmtId="3" fontId="8" fillId="4" borderId="1" xfId="1" applyNumberFormat="1" applyFont="1" applyFill="1" applyBorder="1" applyAlignment="1">
      <alignment horizontal="right" vertical="center" wrapText="1"/>
    </xf>
    <xf numFmtId="49" fontId="8" fillId="4" borderId="4" xfId="1" applyNumberFormat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Protection="1">
      <protection locked="0"/>
    </xf>
    <xf numFmtId="49" fontId="2" fillId="0" borderId="1" xfId="2" applyNumberFormat="1" applyFont="1" applyBorder="1" applyAlignment="1">
      <alignment horizontal="left"/>
    </xf>
    <xf numFmtId="0" fontId="3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right"/>
      <protection locked="0"/>
    </xf>
    <xf numFmtId="49" fontId="3" fillId="0" borderId="1" xfId="2" applyNumberFormat="1" applyFont="1" applyBorder="1" applyAlignment="1">
      <alignment horizontal="left"/>
    </xf>
    <xf numFmtId="49" fontId="3" fillId="0" borderId="4" xfId="2" applyNumberFormat="1" applyFont="1" applyBorder="1" applyAlignment="1">
      <alignment horizontal="right"/>
    </xf>
    <xf numFmtId="49" fontId="8" fillId="0" borderId="1" xfId="1" quotePrefix="1" applyNumberFormat="1" applyFont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49" fontId="8" fillId="0" borderId="1" xfId="1" applyNumberFormat="1" applyFont="1" applyBorder="1" applyAlignment="1" applyProtection="1">
      <alignment horizontal="left" vertical="center" wrapText="1"/>
      <protection locked="0"/>
    </xf>
    <xf numFmtId="49" fontId="8" fillId="0" borderId="1" xfId="1" applyNumberFormat="1" applyFont="1" applyBorder="1" applyAlignment="1">
      <alignment horizontal="left" vertical="center" wrapText="1"/>
    </xf>
    <xf numFmtId="49" fontId="1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/>
    </xf>
    <xf numFmtId="49" fontId="14" fillId="0" borderId="1" xfId="2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_Pamatformas" xfId="1"/>
    <cellStyle name="Normal_Veidlapa_2008_oktobris_(5.piel)_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topLeftCell="A85" zoomScale="110" zoomScaleNormal="110" zoomScaleSheetLayoutView="100" workbookViewId="0">
      <selection activeCell="C94" sqref="C94:M94"/>
    </sheetView>
  </sheetViews>
  <sheetFormatPr defaultRowHeight="15.75" x14ac:dyDescent="0.25"/>
  <cols>
    <col min="1" max="1" width="11.140625" style="1" customWidth="1"/>
    <col min="2" max="2" width="11.140625" style="2" customWidth="1"/>
    <col min="3" max="3" width="28.5703125" style="2" customWidth="1"/>
    <col min="4" max="4" width="10.140625" style="2" customWidth="1"/>
    <col min="5" max="13" width="13.28515625" style="1" customWidth="1"/>
    <col min="14" max="17" width="0" style="1" hidden="1" customWidth="1"/>
    <col min="18" max="18" width="0" style="2" hidden="1" customWidth="1"/>
    <col min="19" max="20" width="0" style="1" hidden="1" customWidth="1"/>
    <col min="21" max="21" width="0" style="2" hidden="1" customWidth="1"/>
    <col min="22" max="34" width="0" style="1" hidden="1" customWidth="1"/>
    <col min="35" max="35" width="14.5703125" style="1" customWidth="1"/>
    <col min="36" max="245" width="9.140625" style="1" customWidth="1"/>
    <col min="257" max="258" width="11.140625" customWidth="1"/>
    <col min="259" max="259" width="28.5703125" customWidth="1"/>
    <col min="260" max="260" width="10.140625" customWidth="1"/>
    <col min="261" max="269" width="13.28515625" customWidth="1"/>
    <col min="270" max="290" width="0" hidden="1" customWidth="1"/>
    <col min="513" max="514" width="11.140625" customWidth="1"/>
    <col min="515" max="515" width="28.5703125" customWidth="1"/>
    <col min="516" max="516" width="10.140625" customWidth="1"/>
    <col min="517" max="525" width="13.28515625" customWidth="1"/>
    <col min="526" max="546" width="0" hidden="1" customWidth="1"/>
    <col min="769" max="770" width="11.140625" customWidth="1"/>
    <col min="771" max="771" width="28.5703125" customWidth="1"/>
    <col min="772" max="772" width="10.140625" customWidth="1"/>
    <col min="773" max="781" width="13.28515625" customWidth="1"/>
    <col min="782" max="802" width="0" hidden="1" customWidth="1"/>
    <col min="1025" max="1026" width="11.140625" customWidth="1"/>
    <col min="1027" max="1027" width="28.5703125" customWidth="1"/>
    <col min="1028" max="1028" width="10.140625" customWidth="1"/>
    <col min="1029" max="1037" width="13.28515625" customWidth="1"/>
    <col min="1038" max="1058" width="0" hidden="1" customWidth="1"/>
    <col min="1281" max="1282" width="11.140625" customWidth="1"/>
    <col min="1283" max="1283" width="28.5703125" customWidth="1"/>
    <col min="1284" max="1284" width="10.140625" customWidth="1"/>
    <col min="1285" max="1293" width="13.28515625" customWidth="1"/>
    <col min="1294" max="1314" width="0" hidden="1" customWidth="1"/>
    <col min="1537" max="1538" width="11.140625" customWidth="1"/>
    <col min="1539" max="1539" width="28.5703125" customWidth="1"/>
    <col min="1540" max="1540" width="10.140625" customWidth="1"/>
    <col min="1541" max="1549" width="13.28515625" customWidth="1"/>
    <col min="1550" max="1570" width="0" hidden="1" customWidth="1"/>
    <col min="1793" max="1794" width="11.140625" customWidth="1"/>
    <col min="1795" max="1795" width="28.5703125" customWidth="1"/>
    <col min="1796" max="1796" width="10.140625" customWidth="1"/>
    <col min="1797" max="1805" width="13.28515625" customWidth="1"/>
    <col min="1806" max="1826" width="0" hidden="1" customWidth="1"/>
    <col min="2049" max="2050" width="11.140625" customWidth="1"/>
    <col min="2051" max="2051" width="28.5703125" customWidth="1"/>
    <col min="2052" max="2052" width="10.140625" customWidth="1"/>
    <col min="2053" max="2061" width="13.28515625" customWidth="1"/>
    <col min="2062" max="2082" width="0" hidden="1" customWidth="1"/>
    <col min="2305" max="2306" width="11.140625" customWidth="1"/>
    <col min="2307" max="2307" width="28.5703125" customWidth="1"/>
    <col min="2308" max="2308" width="10.140625" customWidth="1"/>
    <col min="2309" max="2317" width="13.28515625" customWidth="1"/>
    <col min="2318" max="2338" width="0" hidden="1" customWidth="1"/>
    <col min="2561" max="2562" width="11.140625" customWidth="1"/>
    <col min="2563" max="2563" width="28.5703125" customWidth="1"/>
    <col min="2564" max="2564" width="10.140625" customWidth="1"/>
    <col min="2565" max="2573" width="13.28515625" customWidth="1"/>
    <col min="2574" max="2594" width="0" hidden="1" customWidth="1"/>
    <col min="2817" max="2818" width="11.140625" customWidth="1"/>
    <col min="2819" max="2819" width="28.5703125" customWidth="1"/>
    <col min="2820" max="2820" width="10.140625" customWidth="1"/>
    <col min="2821" max="2829" width="13.28515625" customWidth="1"/>
    <col min="2830" max="2850" width="0" hidden="1" customWidth="1"/>
    <col min="3073" max="3074" width="11.140625" customWidth="1"/>
    <col min="3075" max="3075" width="28.5703125" customWidth="1"/>
    <col min="3076" max="3076" width="10.140625" customWidth="1"/>
    <col min="3077" max="3085" width="13.28515625" customWidth="1"/>
    <col min="3086" max="3106" width="0" hidden="1" customWidth="1"/>
    <col min="3329" max="3330" width="11.140625" customWidth="1"/>
    <col min="3331" max="3331" width="28.5703125" customWidth="1"/>
    <col min="3332" max="3332" width="10.140625" customWidth="1"/>
    <col min="3333" max="3341" width="13.28515625" customWidth="1"/>
    <col min="3342" max="3362" width="0" hidden="1" customWidth="1"/>
    <col min="3585" max="3586" width="11.140625" customWidth="1"/>
    <col min="3587" max="3587" width="28.5703125" customWidth="1"/>
    <col min="3588" max="3588" width="10.140625" customWidth="1"/>
    <col min="3589" max="3597" width="13.28515625" customWidth="1"/>
    <col min="3598" max="3618" width="0" hidden="1" customWidth="1"/>
    <col min="3841" max="3842" width="11.140625" customWidth="1"/>
    <col min="3843" max="3843" width="28.5703125" customWidth="1"/>
    <col min="3844" max="3844" width="10.140625" customWidth="1"/>
    <col min="3845" max="3853" width="13.28515625" customWidth="1"/>
    <col min="3854" max="3874" width="0" hidden="1" customWidth="1"/>
    <col min="4097" max="4098" width="11.140625" customWidth="1"/>
    <col min="4099" max="4099" width="28.5703125" customWidth="1"/>
    <col min="4100" max="4100" width="10.140625" customWidth="1"/>
    <col min="4101" max="4109" width="13.28515625" customWidth="1"/>
    <col min="4110" max="4130" width="0" hidden="1" customWidth="1"/>
    <col min="4353" max="4354" width="11.140625" customWidth="1"/>
    <col min="4355" max="4355" width="28.5703125" customWidth="1"/>
    <col min="4356" max="4356" width="10.140625" customWidth="1"/>
    <col min="4357" max="4365" width="13.28515625" customWidth="1"/>
    <col min="4366" max="4386" width="0" hidden="1" customWidth="1"/>
    <col min="4609" max="4610" width="11.140625" customWidth="1"/>
    <col min="4611" max="4611" width="28.5703125" customWidth="1"/>
    <col min="4612" max="4612" width="10.140625" customWidth="1"/>
    <col min="4613" max="4621" width="13.28515625" customWidth="1"/>
    <col min="4622" max="4642" width="0" hidden="1" customWidth="1"/>
    <col min="4865" max="4866" width="11.140625" customWidth="1"/>
    <col min="4867" max="4867" width="28.5703125" customWidth="1"/>
    <col min="4868" max="4868" width="10.140625" customWidth="1"/>
    <col min="4869" max="4877" width="13.28515625" customWidth="1"/>
    <col min="4878" max="4898" width="0" hidden="1" customWidth="1"/>
    <col min="5121" max="5122" width="11.140625" customWidth="1"/>
    <col min="5123" max="5123" width="28.5703125" customWidth="1"/>
    <col min="5124" max="5124" width="10.140625" customWidth="1"/>
    <col min="5125" max="5133" width="13.28515625" customWidth="1"/>
    <col min="5134" max="5154" width="0" hidden="1" customWidth="1"/>
    <col min="5377" max="5378" width="11.140625" customWidth="1"/>
    <col min="5379" max="5379" width="28.5703125" customWidth="1"/>
    <col min="5380" max="5380" width="10.140625" customWidth="1"/>
    <col min="5381" max="5389" width="13.28515625" customWidth="1"/>
    <col min="5390" max="5410" width="0" hidden="1" customWidth="1"/>
    <col min="5633" max="5634" width="11.140625" customWidth="1"/>
    <col min="5635" max="5635" width="28.5703125" customWidth="1"/>
    <col min="5636" max="5636" width="10.140625" customWidth="1"/>
    <col min="5637" max="5645" width="13.28515625" customWidth="1"/>
    <col min="5646" max="5666" width="0" hidden="1" customWidth="1"/>
    <col min="5889" max="5890" width="11.140625" customWidth="1"/>
    <col min="5891" max="5891" width="28.5703125" customWidth="1"/>
    <col min="5892" max="5892" width="10.140625" customWidth="1"/>
    <col min="5893" max="5901" width="13.28515625" customWidth="1"/>
    <col min="5902" max="5922" width="0" hidden="1" customWidth="1"/>
    <col min="6145" max="6146" width="11.140625" customWidth="1"/>
    <col min="6147" max="6147" width="28.5703125" customWidth="1"/>
    <col min="6148" max="6148" width="10.140625" customWidth="1"/>
    <col min="6149" max="6157" width="13.28515625" customWidth="1"/>
    <col min="6158" max="6178" width="0" hidden="1" customWidth="1"/>
    <col min="6401" max="6402" width="11.140625" customWidth="1"/>
    <col min="6403" max="6403" width="28.5703125" customWidth="1"/>
    <col min="6404" max="6404" width="10.140625" customWidth="1"/>
    <col min="6405" max="6413" width="13.28515625" customWidth="1"/>
    <col min="6414" max="6434" width="0" hidden="1" customWidth="1"/>
    <col min="6657" max="6658" width="11.140625" customWidth="1"/>
    <col min="6659" max="6659" width="28.5703125" customWidth="1"/>
    <col min="6660" max="6660" width="10.140625" customWidth="1"/>
    <col min="6661" max="6669" width="13.28515625" customWidth="1"/>
    <col min="6670" max="6690" width="0" hidden="1" customWidth="1"/>
    <col min="6913" max="6914" width="11.140625" customWidth="1"/>
    <col min="6915" max="6915" width="28.5703125" customWidth="1"/>
    <col min="6916" max="6916" width="10.140625" customWidth="1"/>
    <col min="6917" max="6925" width="13.28515625" customWidth="1"/>
    <col min="6926" max="6946" width="0" hidden="1" customWidth="1"/>
    <col min="7169" max="7170" width="11.140625" customWidth="1"/>
    <col min="7171" max="7171" width="28.5703125" customWidth="1"/>
    <col min="7172" max="7172" width="10.140625" customWidth="1"/>
    <col min="7173" max="7181" width="13.28515625" customWidth="1"/>
    <col min="7182" max="7202" width="0" hidden="1" customWidth="1"/>
    <col min="7425" max="7426" width="11.140625" customWidth="1"/>
    <col min="7427" max="7427" width="28.5703125" customWidth="1"/>
    <col min="7428" max="7428" width="10.140625" customWidth="1"/>
    <col min="7429" max="7437" width="13.28515625" customWidth="1"/>
    <col min="7438" max="7458" width="0" hidden="1" customWidth="1"/>
    <col min="7681" max="7682" width="11.140625" customWidth="1"/>
    <col min="7683" max="7683" width="28.5703125" customWidth="1"/>
    <col min="7684" max="7684" width="10.140625" customWidth="1"/>
    <col min="7685" max="7693" width="13.28515625" customWidth="1"/>
    <col min="7694" max="7714" width="0" hidden="1" customWidth="1"/>
    <col min="7937" max="7938" width="11.140625" customWidth="1"/>
    <col min="7939" max="7939" width="28.5703125" customWidth="1"/>
    <col min="7940" max="7940" width="10.140625" customWidth="1"/>
    <col min="7941" max="7949" width="13.28515625" customWidth="1"/>
    <col min="7950" max="7970" width="0" hidden="1" customWidth="1"/>
    <col min="8193" max="8194" width="11.140625" customWidth="1"/>
    <col min="8195" max="8195" width="28.5703125" customWidth="1"/>
    <col min="8196" max="8196" width="10.140625" customWidth="1"/>
    <col min="8197" max="8205" width="13.28515625" customWidth="1"/>
    <col min="8206" max="8226" width="0" hidden="1" customWidth="1"/>
    <col min="8449" max="8450" width="11.140625" customWidth="1"/>
    <col min="8451" max="8451" width="28.5703125" customWidth="1"/>
    <col min="8452" max="8452" width="10.140625" customWidth="1"/>
    <col min="8453" max="8461" width="13.28515625" customWidth="1"/>
    <col min="8462" max="8482" width="0" hidden="1" customWidth="1"/>
    <col min="8705" max="8706" width="11.140625" customWidth="1"/>
    <col min="8707" max="8707" width="28.5703125" customWidth="1"/>
    <col min="8708" max="8708" width="10.140625" customWidth="1"/>
    <col min="8709" max="8717" width="13.28515625" customWidth="1"/>
    <col min="8718" max="8738" width="0" hidden="1" customWidth="1"/>
    <col min="8961" max="8962" width="11.140625" customWidth="1"/>
    <col min="8963" max="8963" width="28.5703125" customWidth="1"/>
    <col min="8964" max="8964" width="10.140625" customWidth="1"/>
    <col min="8965" max="8973" width="13.28515625" customWidth="1"/>
    <col min="8974" max="8994" width="0" hidden="1" customWidth="1"/>
    <col min="9217" max="9218" width="11.140625" customWidth="1"/>
    <col min="9219" max="9219" width="28.5703125" customWidth="1"/>
    <col min="9220" max="9220" width="10.140625" customWidth="1"/>
    <col min="9221" max="9229" width="13.28515625" customWidth="1"/>
    <col min="9230" max="9250" width="0" hidden="1" customWidth="1"/>
    <col min="9473" max="9474" width="11.140625" customWidth="1"/>
    <col min="9475" max="9475" width="28.5703125" customWidth="1"/>
    <col min="9476" max="9476" width="10.140625" customWidth="1"/>
    <col min="9477" max="9485" width="13.28515625" customWidth="1"/>
    <col min="9486" max="9506" width="0" hidden="1" customWidth="1"/>
    <col min="9729" max="9730" width="11.140625" customWidth="1"/>
    <col min="9731" max="9731" width="28.5703125" customWidth="1"/>
    <col min="9732" max="9732" width="10.140625" customWidth="1"/>
    <col min="9733" max="9741" width="13.28515625" customWidth="1"/>
    <col min="9742" max="9762" width="0" hidden="1" customWidth="1"/>
    <col min="9985" max="9986" width="11.140625" customWidth="1"/>
    <col min="9987" max="9987" width="28.5703125" customWidth="1"/>
    <col min="9988" max="9988" width="10.140625" customWidth="1"/>
    <col min="9989" max="9997" width="13.28515625" customWidth="1"/>
    <col min="9998" max="10018" width="0" hidden="1" customWidth="1"/>
    <col min="10241" max="10242" width="11.140625" customWidth="1"/>
    <col min="10243" max="10243" width="28.5703125" customWidth="1"/>
    <col min="10244" max="10244" width="10.140625" customWidth="1"/>
    <col min="10245" max="10253" width="13.28515625" customWidth="1"/>
    <col min="10254" max="10274" width="0" hidden="1" customWidth="1"/>
    <col min="10497" max="10498" width="11.140625" customWidth="1"/>
    <col min="10499" max="10499" width="28.5703125" customWidth="1"/>
    <col min="10500" max="10500" width="10.140625" customWidth="1"/>
    <col min="10501" max="10509" width="13.28515625" customWidth="1"/>
    <col min="10510" max="10530" width="0" hidden="1" customWidth="1"/>
    <col min="10753" max="10754" width="11.140625" customWidth="1"/>
    <col min="10755" max="10755" width="28.5703125" customWidth="1"/>
    <col min="10756" max="10756" width="10.140625" customWidth="1"/>
    <col min="10757" max="10765" width="13.28515625" customWidth="1"/>
    <col min="10766" max="10786" width="0" hidden="1" customWidth="1"/>
    <col min="11009" max="11010" width="11.140625" customWidth="1"/>
    <col min="11011" max="11011" width="28.5703125" customWidth="1"/>
    <col min="11012" max="11012" width="10.140625" customWidth="1"/>
    <col min="11013" max="11021" width="13.28515625" customWidth="1"/>
    <col min="11022" max="11042" width="0" hidden="1" customWidth="1"/>
    <col min="11265" max="11266" width="11.140625" customWidth="1"/>
    <col min="11267" max="11267" width="28.5703125" customWidth="1"/>
    <col min="11268" max="11268" width="10.140625" customWidth="1"/>
    <col min="11269" max="11277" width="13.28515625" customWidth="1"/>
    <col min="11278" max="11298" width="0" hidden="1" customWidth="1"/>
    <col min="11521" max="11522" width="11.140625" customWidth="1"/>
    <col min="11523" max="11523" width="28.5703125" customWidth="1"/>
    <col min="11524" max="11524" width="10.140625" customWidth="1"/>
    <col min="11525" max="11533" width="13.28515625" customWidth="1"/>
    <col min="11534" max="11554" width="0" hidden="1" customWidth="1"/>
    <col min="11777" max="11778" width="11.140625" customWidth="1"/>
    <col min="11779" max="11779" width="28.5703125" customWidth="1"/>
    <col min="11780" max="11780" width="10.140625" customWidth="1"/>
    <col min="11781" max="11789" width="13.28515625" customWidth="1"/>
    <col min="11790" max="11810" width="0" hidden="1" customWidth="1"/>
    <col min="12033" max="12034" width="11.140625" customWidth="1"/>
    <col min="12035" max="12035" width="28.5703125" customWidth="1"/>
    <col min="12036" max="12036" width="10.140625" customWidth="1"/>
    <col min="12037" max="12045" width="13.28515625" customWidth="1"/>
    <col min="12046" max="12066" width="0" hidden="1" customWidth="1"/>
    <col min="12289" max="12290" width="11.140625" customWidth="1"/>
    <col min="12291" max="12291" width="28.5703125" customWidth="1"/>
    <col min="12292" max="12292" width="10.140625" customWidth="1"/>
    <col min="12293" max="12301" width="13.28515625" customWidth="1"/>
    <col min="12302" max="12322" width="0" hidden="1" customWidth="1"/>
    <col min="12545" max="12546" width="11.140625" customWidth="1"/>
    <col min="12547" max="12547" width="28.5703125" customWidth="1"/>
    <col min="12548" max="12548" width="10.140625" customWidth="1"/>
    <col min="12549" max="12557" width="13.28515625" customWidth="1"/>
    <col min="12558" max="12578" width="0" hidden="1" customWidth="1"/>
    <col min="12801" max="12802" width="11.140625" customWidth="1"/>
    <col min="12803" max="12803" width="28.5703125" customWidth="1"/>
    <col min="12804" max="12804" width="10.140625" customWidth="1"/>
    <col min="12805" max="12813" width="13.28515625" customWidth="1"/>
    <col min="12814" max="12834" width="0" hidden="1" customWidth="1"/>
    <col min="13057" max="13058" width="11.140625" customWidth="1"/>
    <col min="13059" max="13059" width="28.5703125" customWidth="1"/>
    <col min="13060" max="13060" width="10.140625" customWidth="1"/>
    <col min="13061" max="13069" width="13.28515625" customWidth="1"/>
    <col min="13070" max="13090" width="0" hidden="1" customWidth="1"/>
    <col min="13313" max="13314" width="11.140625" customWidth="1"/>
    <col min="13315" max="13315" width="28.5703125" customWidth="1"/>
    <col min="13316" max="13316" width="10.140625" customWidth="1"/>
    <col min="13317" max="13325" width="13.28515625" customWidth="1"/>
    <col min="13326" max="13346" width="0" hidden="1" customWidth="1"/>
    <col min="13569" max="13570" width="11.140625" customWidth="1"/>
    <col min="13571" max="13571" width="28.5703125" customWidth="1"/>
    <col min="13572" max="13572" width="10.140625" customWidth="1"/>
    <col min="13573" max="13581" width="13.28515625" customWidth="1"/>
    <col min="13582" max="13602" width="0" hidden="1" customWidth="1"/>
    <col min="13825" max="13826" width="11.140625" customWidth="1"/>
    <col min="13827" max="13827" width="28.5703125" customWidth="1"/>
    <col min="13828" max="13828" width="10.140625" customWidth="1"/>
    <col min="13829" max="13837" width="13.28515625" customWidth="1"/>
    <col min="13838" max="13858" width="0" hidden="1" customWidth="1"/>
    <col min="14081" max="14082" width="11.140625" customWidth="1"/>
    <col min="14083" max="14083" width="28.5703125" customWidth="1"/>
    <col min="14084" max="14084" width="10.140625" customWidth="1"/>
    <col min="14085" max="14093" width="13.28515625" customWidth="1"/>
    <col min="14094" max="14114" width="0" hidden="1" customWidth="1"/>
    <col min="14337" max="14338" width="11.140625" customWidth="1"/>
    <col min="14339" max="14339" width="28.5703125" customWidth="1"/>
    <col min="14340" max="14340" width="10.140625" customWidth="1"/>
    <col min="14341" max="14349" width="13.28515625" customWidth="1"/>
    <col min="14350" max="14370" width="0" hidden="1" customWidth="1"/>
    <col min="14593" max="14594" width="11.140625" customWidth="1"/>
    <col min="14595" max="14595" width="28.5703125" customWidth="1"/>
    <col min="14596" max="14596" width="10.140625" customWidth="1"/>
    <col min="14597" max="14605" width="13.28515625" customWidth="1"/>
    <col min="14606" max="14626" width="0" hidden="1" customWidth="1"/>
    <col min="14849" max="14850" width="11.140625" customWidth="1"/>
    <col min="14851" max="14851" width="28.5703125" customWidth="1"/>
    <col min="14852" max="14852" width="10.140625" customWidth="1"/>
    <col min="14853" max="14861" width="13.28515625" customWidth="1"/>
    <col min="14862" max="14882" width="0" hidden="1" customWidth="1"/>
    <col min="15105" max="15106" width="11.140625" customWidth="1"/>
    <col min="15107" max="15107" width="28.5703125" customWidth="1"/>
    <col min="15108" max="15108" width="10.140625" customWidth="1"/>
    <col min="15109" max="15117" width="13.28515625" customWidth="1"/>
    <col min="15118" max="15138" width="0" hidden="1" customWidth="1"/>
    <col min="15361" max="15362" width="11.140625" customWidth="1"/>
    <col min="15363" max="15363" width="28.5703125" customWidth="1"/>
    <col min="15364" max="15364" width="10.140625" customWidth="1"/>
    <col min="15365" max="15373" width="13.28515625" customWidth="1"/>
    <col min="15374" max="15394" width="0" hidden="1" customWidth="1"/>
    <col min="15617" max="15618" width="11.140625" customWidth="1"/>
    <col min="15619" max="15619" width="28.5703125" customWidth="1"/>
    <col min="15620" max="15620" width="10.140625" customWidth="1"/>
    <col min="15621" max="15629" width="13.28515625" customWidth="1"/>
    <col min="15630" max="15650" width="0" hidden="1" customWidth="1"/>
    <col min="15873" max="15874" width="11.140625" customWidth="1"/>
    <col min="15875" max="15875" width="28.5703125" customWidth="1"/>
    <col min="15876" max="15876" width="10.140625" customWidth="1"/>
    <col min="15877" max="15885" width="13.28515625" customWidth="1"/>
    <col min="15886" max="15906" width="0" hidden="1" customWidth="1"/>
    <col min="16129" max="16130" width="11.140625" customWidth="1"/>
    <col min="16131" max="16131" width="28.5703125" customWidth="1"/>
    <col min="16132" max="16132" width="10.140625" customWidth="1"/>
    <col min="16133" max="16141" width="13.28515625" customWidth="1"/>
    <col min="16142" max="16162" width="0" hidden="1" customWidth="1"/>
  </cols>
  <sheetData>
    <row r="1" spans="1:109" ht="15.2" customHeight="1" x14ac:dyDescent="0.25">
      <c r="A1" s="73"/>
      <c r="B1" s="73"/>
      <c r="C1" s="73"/>
      <c r="D1" s="73"/>
      <c r="E1" s="69"/>
      <c r="F1" s="69"/>
      <c r="G1" s="69"/>
      <c r="H1" s="69"/>
      <c r="I1" s="69"/>
      <c r="J1" s="69"/>
      <c r="K1" s="69"/>
      <c r="M1" s="85" t="s">
        <v>146</v>
      </c>
    </row>
    <row r="2" spans="1:109" ht="18.75" x14ac:dyDescent="0.3">
      <c r="A2" s="73"/>
      <c r="B2" s="73"/>
      <c r="C2" s="73"/>
      <c r="D2" s="73"/>
      <c r="E2" s="70"/>
      <c r="F2" s="70"/>
      <c r="J2" s="74"/>
      <c r="K2" s="70"/>
      <c r="L2" s="86"/>
      <c r="M2" s="87" t="s">
        <v>141</v>
      </c>
    </row>
    <row r="3" spans="1:109" x14ac:dyDescent="0.25">
      <c r="A3" s="71"/>
      <c r="B3" s="71"/>
      <c r="C3" s="71"/>
      <c r="D3" s="71"/>
      <c r="E3" s="71"/>
      <c r="F3" s="71"/>
      <c r="J3" s="75"/>
      <c r="K3" s="71"/>
      <c r="L3" s="91" t="s">
        <v>145</v>
      </c>
      <c r="M3" s="92"/>
    </row>
    <row r="4" spans="1:109" s="4" customFormat="1" x14ac:dyDescent="0.25">
      <c r="A4" s="72"/>
      <c r="B4" s="72"/>
      <c r="C4" s="72"/>
      <c r="D4" s="72"/>
      <c r="E4" s="72"/>
      <c r="F4" s="72"/>
      <c r="J4" s="76"/>
      <c r="K4" s="84"/>
      <c r="L4" s="88"/>
      <c r="M4" s="89" t="s">
        <v>144</v>
      </c>
    </row>
    <row r="5" spans="1:109" s="5" customForma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3"/>
      <c r="M5" s="3"/>
      <c r="O5" s="6"/>
      <c r="P5" s="6"/>
      <c r="Q5" s="6"/>
      <c r="R5" s="6"/>
      <c r="S5" s="6"/>
      <c r="T5" s="6"/>
      <c r="U5" s="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</row>
    <row r="6" spans="1:109" s="5" customFormat="1" ht="16.5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M6" s="3" t="s">
        <v>2</v>
      </c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</row>
    <row r="7" spans="1:109" s="4" customForma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3"/>
      <c r="M7" s="3"/>
      <c r="Q7" s="8"/>
    </row>
    <row r="8" spans="1:109" x14ac:dyDescent="0.25">
      <c r="A8" s="2"/>
      <c r="D8" s="1"/>
      <c r="M8" s="9" t="s">
        <v>3</v>
      </c>
    </row>
    <row r="9" spans="1:109" ht="15.75" customHeight="1" x14ac:dyDescent="0.25">
      <c r="A9" s="99" t="s">
        <v>4</v>
      </c>
      <c r="B9" s="99" t="s">
        <v>5</v>
      </c>
      <c r="C9" s="99" t="s">
        <v>6</v>
      </c>
      <c r="D9" s="99" t="s">
        <v>7</v>
      </c>
      <c r="E9" s="100" t="s">
        <v>8</v>
      </c>
      <c r="F9" s="100"/>
      <c r="G9" s="100"/>
      <c r="H9" s="100"/>
      <c r="I9" s="100"/>
      <c r="J9" s="100"/>
      <c r="K9" s="100"/>
      <c r="L9" s="100"/>
      <c r="M9" s="100"/>
    </row>
    <row r="10" spans="1:109" s="14" customFormat="1" ht="45.75" customHeight="1" x14ac:dyDescent="0.25">
      <c r="A10" s="99"/>
      <c r="B10" s="99"/>
      <c r="C10" s="99"/>
      <c r="D10" s="99"/>
      <c r="E10" s="10">
        <v>2022</v>
      </c>
      <c r="F10" s="10">
        <v>2023</v>
      </c>
      <c r="G10" s="10">
        <v>2024</v>
      </c>
      <c r="H10" s="10">
        <v>2025</v>
      </c>
      <c r="I10" s="10">
        <v>2026</v>
      </c>
      <c r="J10" s="10">
        <v>2027</v>
      </c>
      <c r="K10" s="10">
        <v>2028</v>
      </c>
      <c r="L10" s="10" t="s">
        <v>9</v>
      </c>
      <c r="M10" s="11" t="s">
        <v>10</v>
      </c>
      <c r="N10" s="12"/>
      <c r="O10" s="12"/>
      <c r="P10" s="12"/>
      <c r="Q10" s="12"/>
      <c r="R10" s="13"/>
      <c r="S10" s="12"/>
      <c r="T10" s="12"/>
      <c r="U10" s="13"/>
    </row>
    <row r="11" spans="1:109" s="18" customFormat="1" ht="12.75" x14ac:dyDescent="0.2">
      <c r="A11" s="15" t="s">
        <v>11</v>
      </c>
      <c r="B11" s="15" t="s">
        <v>12</v>
      </c>
      <c r="C11" s="15" t="s">
        <v>13</v>
      </c>
      <c r="D11" s="15" t="s">
        <v>14</v>
      </c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7"/>
      <c r="O11" s="17"/>
      <c r="P11" s="17"/>
      <c r="Q11" s="17"/>
      <c r="R11" s="17"/>
      <c r="S11" s="17"/>
      <c r="T11" s="17"/>
      <c r="U11" s="17"/>
    </row>
    <row r="12" spans="1:109" s="18" customFormat="1" ht="12.75" x14ac:dyDescent="0.2">
      <c r="A12" s="19"/>
      <c r="B12" s="19"/>
      <c r="C12" s="19"/>
      <c r="D12" s="19"/>
      <c r="N12" s="17"/>
      <c r="O12" s="17"/>
      <c r="P12" s="17"/>
      <c r="Q12" s="17"/>
      <c r="R12" s="17"/>
      <c r="S12" s="17"/>
      <c r="T12" s="17"/>
      <c r="U12" s="17"/>
    </row>
    <row r="13" spans="1:109" s="18" customFormat="1" ht="15.75" customHeight="1" x14ac:dyDescent="0.2">
      <c r="A13" s="19"/>
      <c r="B13" s="20" t="s">
        <v>15</v>
      </c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109" s="18" customFormat="1" ht="63.75" x14ac:dyDescent="0.2">
      <c r="A14" s="22" t="s">
        <v>16</v>
      </c>
      <c r="B14" s="23" t="s">
        <v>17</v>
      </c>
      <c r="C14" s="23" t="s">
        <v>181</v>
      </c>
      <c r="D14" s="22" t="s">
        <v>18</v>
      </c>
      <c r="E14" s="24">
        <v>10617</v>
      </c>
      <c r="F14" s="24">
        <v>11277</v>
      </c>
      <c r="G14" s="24">
        <v>11155</v>
      </c>
      <c r="H14" s="24">
        <v>11005</v>
      </c>
      <c r="I14" s="24">
        <v>10858</v>
      </c>
      <c r="J14" s="24">
        <v>10709</v>
      </c>
      <c r="K14" s="24">
        <v>10561</v>
      </c>
      <c r="L14" s="24">
        <v>2</v>
      </c>
      <c r="M14" s="25">
        <f t="shared" ref="M14:M57" si="0">SUM(E14:L14)</f>
        <v>76184</v>
      </c>
      <c r="N14" s="17"/>
      <c r="O14" s="17"/>
      <c r="P14" s="17"/>
      <c r="Q14" s="17"/>
      <c r="R14" s="17"/>
      <c r="S14" s="17"/>
      <c r="T14" s="17"/>
      <c r="U14" s="17"/>
    </row>
    <row r="15" spans="1:109" s="18" customFormat="1" ht="63.75" x14ac:dyDescent="0.2">
      <c r="A15" s="22" t="s">
        <v>19</v>
      </c>
      <c r="B15" s="23" t="s">
        <v>17</v>
      </c>
      <c r="C15" s="23" t="s">
        <v>147</v>
      </c>
      <c r="D15" s="22" t="s">
        <v>20</v>
      </c>
      <c r="E15" s="24">
        <v>84708</v>
      </c>
      <c r="F15" s="24">
        <v>93197</v>
      </c>
      <c r="G15" s="24">
        <v>97925</v>
      </c>
      <c r="H15" s="24">
        <v>95970</v>
      </c>
      <c r="I15" s="24">
        <v>94100</v>
      </c>
      <c r="J15" s="24">
        <v>92226</v>
      </c>
      <c r="K15" s="24">
        <v>90412</v>
      </c>
      <c r="L15" s="24">
        <v>904489</v>
      </c>
      <c r="M15" s="25">
        <f t="shared" si="0"/>
        <v>1553027</v>
      </c>
      <c r="N15" s="17"/>
      <c r="O15" s="17"/>
      <c r="P15" s="17"/>
      <c r="Q15" s="17"/>
      <c r="R15" s="17"/>
      <c r="S15" s="17"/>
      <c r="T15" s="17"/>
      <c r="U15" s="17"/>
    </row>
    <row r="16" spans="1:109" s="18" customFormat="1" ht="63.75" x14ac:dyDescent="0.2">
      <c r="A16" s="22" t="s">
        <v>21</v>
      </c>
      <c r="B16" s="23" t="s">
        <v>17</v>
      </c>
      <c r="C16" s="23" t="s">
        <v>148</v>
      </c>
      <c r="D16" s="22" t="s">
        <v>22</v>
      </c>
      <c r="E16" s="24">
        <v>25768</v>
      </c>
      <c r="F16" s="24">
        <v>28523</v>
      </c>
      <c r="G16" s="24">
        <v>30527</v>
      </c>
      <c r="H16" s="24">
        <v>30111</v>
      </c>
      <c r="I16" s="24">
        <v>29711</v>
      </c>
      <c r="J16" s="24">
        <v>29310</v>
      </c>
      <c r="K16" s="24">
        <v>28919</v>
      </c>
      <c r="L16" s="24">
        <v>244328</v>
      </c>
      <c r="M16" s="25">
        <f t="shared" si="0"/>
        <v>447197</v>
      </c>
      <c r="N16" s="17"/>
      <c r="O16" s="17"/>
      <c r="P16" s="17"/>
      <c r="Q16" s="17"/>
      <c r="R16" s="17"/>
      <c r="S16" s="17"/>
      <c r="T16" s="17"/>
      <c r="U16" s="17"/>
    </row>
    <row r="17" spans="1:21" s="18" customFormat="1" ht="51" x14ac:dyDescent="0.2">
      <c r="A17" s="22" t="s">
        <v>23</v>
      </c>
      <c r="B17" s="23" t="s">
        <v>17</v>
      </c>
      <c r="C17" s="23" t="s">
        <v>173</v>
      </c>
      <c r="D17" s="22" t="s">
        <v>24</v>
      </c>
      <c r="E17" s="24">
        <v>10423</v>
      </c>
      <c r="F17" s="24">
        <v>292262</v>
      </c>
      <c r="G17" s="24">
        <v>290916</v>
      </c>
      <c r="H17" s="24">
        <v>287154</v>
      </c>
      <c r="I17" s="24">
        <v>283661</v>
      </c>
      <c r="J17" s="24">
        <v>280158</v>
      </c>
      <c r="K17" s="24">
        <v>276876</v>
      </c>
      <c r="L17" s="24">
        <v>5348950</v>
      </c>
      <c r="M17" s="25">
        <f t="shared" si="0"/>
        <v>7070400</v>
      </c>
      <c r="N17" s="17"/>
      <c r="O17" s="17"/>
      <c r="P17" s="17"/>
      <c r="Q17" s="17"/>
      <c r="R17" s="17"/>
      <c r="S17" s="17"/>
      <c r="T17" s="17"/>
      <c r="U17" s="17"/>
    </row>
    <row r="18" spans="1:21" s="18" customFormat="1" ht="51" x14ac:dyDescent="0.2">
      <c r="A18" s="22" t="s">
        <v>25</v>
      </c>
      <c r="B18" s="23" t="s">
        <v>17</v>
      </c>
      <c r="C18" s="23" t="s">
        <v>149</v>
      </c>
      <c r="D18" s="22" t="s">
        <v>26</v>
      </c>
      <c r="E18" s="24">
        <v>500</v>
      </c>
      <c r="F18" s="24">
        <v>10644</v>
      </c>
      <c r="G18" s="24">
        <v>18286</v>
      </c>
      <c r="H18" s="24">
        <v>18120</v>
      </c>
      <c r="I18" s="24">
        <v>17954</v>
      </c>
      <c r="J18" s="24">
        <v>17788</v>
      </c>
      <c r="K18" s="24">
        <v>17622</v>
      </c>
      <c r="L18" s="24">
        <v>60372</v>
      </c>
      <c r="M18" s="25">
        <f t="shared" si="0"/>
        <v>161286</v>
      </c>
      <c r="N18" s="17"/>
      <c r="O18" s="17"/>
      <c r="P18" s="17"/>
      <c r="Q18" s="17"/>
      <c r="R18" s="17"/>
      <c r="S18" s="17"/>
      <c r="T18" s="17"/>
      <c r="U18" s="17"/>
    </row>
    <row r="19" spans="1:21" s="18" customFormat="1" ht="51" x14ac:dyDescent="0.2">
      <c r="A19" s="22" t="s">
        <v>27</v>
      </c>
      <c r="B19" s="23" t="s">
        <v>17</v>
      </c>
      <c r="C19" s="23" t="s">
        <v>174</v>
      </c>
      <c r="D19" s="22" t="s">
        <v>28</v>
      </c>
      <c r="E19" s="24">
        <v>665</v>
      </c>
      <c r="F19" s="24">
        <v>69727</v>
      </c>
      <c r="G19" s="24">
        <v>72521</v>
      </c>
      <c r="H19" s="24">
        <v>71372</v>
      </c>
      <c r="I19" s="24">
        <v>70249</v>
      </c>
      <c r="J19" s="24">
        <v>69123</v>
      </c>
      <c r="K19" s="24">
        <v>68007</v>
      </c>
      <c r="L19" s="24">
        <v>213252</v>
      </c>
      <c r="M19" s="25">
        <f t="shared" si="0"/>
        <v>634916</v>
      </c>
      <c r="N19" s="17"/>
      <c r="O19" s="17"/>
      <c r="P19" s="17"/>
      <c r="Q19" s="17"/>
      <c r="R19" s="17"/>
      <c r="S19" s="17"/>
      <c r="T19" s="17"/>
      <c r="U19" s="17"/>
    </row>
    <row r="20" spans="1:21" s="18" customFormat="1" ht="51" x14ac:dyDescent="0.2">
      <c r="A20" s="22" t="s">
        <v>29</v>
      </c>
      <c r="B20" s="23" t="s">
        <v>17</v>
      </c>
      <c r="C20" s="23" t="s">
        <v>30</v>
      </c>
      <c r="D20" s="22" t="s">
        <v>31</v>
      </c>
      <c r="E20" s="24">
        <v>41304</v>
      </c>
      <c r="F20" s="24">
        <v>43312</v>
      </c>
      <c r="G20" s="24">
        <v>42651</v>
      </c>
      <c r="H20" s="24">
        <v>42070</v>
      </c>
      <c r="I20" s="24">
        <v>41496</v>
      </c>
      <c r="J20" s="24">
        <v>30763</v>
      </c>
      <c r="K20" s="24">
        <v>0</v>
      </c>
      <c r="L20" s="24">
        <v>0</v>
      </c>
      <c r="M20" s="25">
        <f t="shared" si="0"/>
        <v>241596</v>
      </c>
      <c r="N20" s="17"/>
      <c r="O20" s="17"/>
      <c r="P20" s="17"/>
      <c r="Q20" s="17"/>
      <c r="R20" s="17"/>
      <c r="S20" s="17"/>
      <c r="T20" s="17"/>
      <c r="U20" s="17"/>
    </row>
    <row r="21" spans="1:21" s="18" customFormat="1" ht="51" x14ac:dyDescent="0.2">
      <c r="A21" s="22" t="s">
        <v>32</v>
      </c>
      <c r="B21" s="23" t="s">
        <v>17</v>
      </c>
      <c r="C21" s="23" t="s">
        <v>33</v>
      </c>
      <c r="D21" s="22" t="s">
        <v>34</v>
      </c>
      <c r="E21" s="24">
        <v>22837</v>
      </c>
      <c r="F21" s="24">
        <v>26488</v>
      </c>
      <c r="G21" s="24">
        <v>26694</v>
      </c>
      <c r="H21" s="24">
        <v>26288</v>
      </c>
      <c r="I21" s="24">
        <v>25894</v>
      </c>
      <c r="J21" s="24">
        <v>25500</v>
      </c>
      <c r="K21" s="24">
        <v>25113</v>
      </c>
      <c r="L21" s="24">
        <v>159171</v>
      </c>
      <c r="M21" s="25">
        <f t="shared" si="0"/>
        <v>337985</v>
      </c>
      <c r="N21" s="17"/>
      <c r="O21" s="17"/>
      <c r="P21" s="17"/>
      <c r="Q21" s="17"/>
      <c r="R21" s="17"/>
      <c r="S21" s="17"/>
      <c r="T21" s="17"/>
      <c r="U21" s="17"/>
    </row>
    <row r="22" spans="1:21" s="18" customFormat="1" ht="38.25" x14ac:dyDescent="0.2">
      <c r="A22" s="22" t="s">
        <v>35</v>
      </c>
      <c r="B22" s="23" t="s">
        <v>17</v>
      </c>
      <c r="C22" s="23" t="s">
        <v>172</v>
      </c>
      <c r="D22" s="22" t="s">
        <v>36</v>
      </c>
      <c r="E22" s="24">
        <v>10376</v>
      </c>
      <c r="F22" s="24">
        <v>10804</v>
      </c>
      <c r="G22" s="24">
        <v>11177</v>
      </c>
      <c r="H22" s="24">
        <v>11023</v>
      </c>
      <c r="I22" s="24">
        <v>10872</v>
      </c>
      <c r="J22" s="24">
        <v>10720</v>
      </c>
      <c r="K22" s="24">
        <v>10570</v>
      </c>
      <c r="L22" s="24">
        <v>19754</v>
      </c>
      <c r="M22" s="25">
        <f t="shared" si="0"/>
        <v>95296</v>
      </c>
      <c r="N22" s="17"/>
      <c r="O22" s="17"/>
      <c r="P22" s="17"/>
      <c r="Q22" s="17"/>
      <c r="R22" s="17"/>
      <c r="S22" s="17"/>
      <c r="T22" s="17"/>
      <c r="U22" s="17"/>
    </row>
    <row r="23" spans="1:21" s="18" customFormat="1" ht="38.25" x14ac:dyDescent="0.2">
      <c r="A23" s="22" t="s">
        <v>37</v>
      </c>
      <c r="B23" s="23" t="s">
        <v>17</v>
      </c>
      <c r="C23" s="23" t="s">
        <v>150</v>
      </c>
      <c r="D23" s="22" t="s">
        <v>38</v>
      </c>
      <c r="E23" s="24">
        <v>40084</v>
      </c>
      <c r="F23" s="24">
        <v>46524</v>
      </c>
      <c r="G23" s="24">
        <v>46956</v>
      </c>
      <c r="H23" s="24">
        <v>46242</v>
      </c>
      <c r="I23" s="24">
        <v>45551</v>
      </c>
      <c r="J23" s="24">
        <v>44858</v>
      </c>
      <c r="K23" s="24">
        <v>44179</v>
      </c>
      <c r="L23" s="24">
        <v>283858</v>
      </c>
      <c r="M23" s="25">
        <f t="shared" si="0"/>
        <v>598252</v>
      </c>
      <c r="N23" s="17"/>
      <c r="O23" s="17"/>
      <c r="P23" s="17"/>
      <c r="Q23" s="17"/>
      <c r="R23" s="17"/>
      <c r="S23" s="17"/>
      <c r="T23" s="17"/>
      <c r="U23" s="17"/>
    </row>
    <row r="24" spans="1:21" s="18" customFormat="1" ht="38.25" x14ac:dyDescent="0.2">
      <c r="A24" s="22" t="s">
        <v>39</v>
      </c>
      <c r="B24" s="23" t="s">
        <v>17</v>
      </c>
      <c r="C24" s="23" t="s">
        <v>151</v>
      </c>
      <c r="D24" s="22" t="s">
        <v>40</v>
      </c>
      <c r="E24" s="24">
        <v>54951</v>
      </c>
      <c r="F24" s="24">
        <v>64452</v>
      </c>
      <c r="G24" s="24">
        <v>63719</v>
      </c>
      <c r="H24" s="24">
        <v>62737</v>
      </c>
      <c r="I24" s="24">
        <v>61787</v>
      </c>
      <c r="J24" s="24">
        <v>60834</v>
      </c>
      <c r="K24" s="24">
        <v>59899</v>
      </c>
      <c r="L24" s="24">
        <v>379321</v>
      </c>
      <c r="M24" s="25">
        <f t="shared" si="0"/>
        <v>807700</v>
      </c>
      <c r="N24" s="17"/>
      <c r="O24" s="17"/>
      <c r="P24" s="17"/>
      <c r="Q24" s="17"/>
      <c r="R24" s="17"/>
      <c r="S24" s="17"/>
      <c r="T24" s="17"/>
      <c r="U24" s="17"/>
    </row>
    <row r="25" spans="1:21" s="18" customFormat="1" ht="38.25" x14ac:dyDescent="0.2">
      <c r="A25" s="22" t="s">
        <v>41</v>
      </c>
      <c r="B25" s="23" t="s">
        <v>17</v>
      </c>
      <c r="C25" s="23" t="s">
        <v>42</v>
      </c>
      <c r="D25" s="22" t="s">
        <v>43</v>
      </c>
      <c r="E25" s="24">
        <v>67754</v>
      </c>
      <c r="F25" s="24">
        <v>102202</v>
      </c>
      <c r="G25" s="24">
        <v>103956</v>
      </c>
      <c r="H25" s="24">
        <v>102431</v>
      </c>
      <c r="I25" s="24">
        <v>100955</v>
      </c>
      <c r="J25" s="24">
        <v>99476</v>
      </c>
      <c r="K25" s="24">
        <v>98025</v>
      </c>
      <c r="L25" s="24">
        <v>644625</v>
      </c>
      <c r="M25" s="25">
        <f t="shared" si="0"/>
        <v>1319424</v>
      </c>
      <c r="N25" s="17"/>
      <c r="O25" s="17"/>
      <c r="P25" s="17"/>
      <c r="Q25" s="17"/>
      <c r="R25" s="17"/>
      <c r="S25" s="17"/>
      <c r="T25" s="17"/>
      <c r="U25" s="17"/>
    </row>
    <row r="26" spans="1:21" s="18" customFormat="1" ht="63.75" x14ac:dyDescent="0.2">
      <c r="A26" s="22" t="s">
        <v>44</v>
      </c>
      <c r="B26" s="23" t="s">
        <v>17</v>
      </c>
      <c r="C26" s="23" t="s">
        <v>152</v>
      </c>
      <c r="D26" s="22" t="s">
        <v>45</v>
      </c>
      <c r="E26" s="24">
        <v>17260</v>
      </c>
      <c r="F26" s="24">
        <v>20274</v>
      </c>
      <c r="G26" s="24">
        <v>20157</v>
      </c>
      <c r="H26" s="24">
        <v>19839</v>
      </c>
      <c r="I26" s="24">
        <v>19534</v>
      </c>
      <c r="J26" s="24">
        <v>19229</v>
      </c>
      <c r="K26" s="24">
        <v>18933</v>
      </c>
      <c r="L26" s="24">
        <v>195710</v>
      </c>
      <c r="M26" s="25">
        <f t="shared" si="0"/>
        <v>330936</v>
      </c>
      <c r="N26" s="17"/>
      <c r="O26" s="17"/>
      <c r="P26" s="17"/>
      <c r="Q26" s="17"/>
      <c r="R26" s="17"/>
      <c r="S26" s="17"/>
      <c r="T26" s="17"/>
      <c r="U26" s="17"/>
    </row>
    <row r="27" spans="1:21" s="18" customFormat="1" ht="76.5" x14ac:dyDescent="0.2">
      <c r="A27" s="22" t="s">
        <v>46</v>
      </c>
      <c r="B27" s="23" t="s">
        <v>17</v>
      </c>
      <c r="C27" s="23" t="s">
        <v>171</v>
      </c>
      <c r="D27" s="22" t="s">
        <v>47</v>
      </c>
      <c r="E27" s="24">
        <v>193268</v>
      </c>
      <c r="F27" s="24">
        <v>207842</v>
      </c>
      <c r="G27" s="24">
        <v>218819</v>
      </c>
      <c r="H27" s="24">
        <v>216141</v>
      </c>
      <c r="I27" s="24">
        <v>213567</v>
      </c>
      <c r="J27" s="24">
        <v>210986</v>
      </c>
      <c r="K27" s="24">
        <v>208473</v>
      </c>
      <c r="L27" s="24">
        <v>1851272</v>
      </c>
      <c r="M27" s="25">
        <f t="shared" si="0"/>
        <v>3320368</v>
      </c>
      <c r="N27" s="17"/>
      <c r="O27" s="17"/>
      <c r="P27" s="17"/>
      <c r="Q27" s="17"/>
      <c r="R27" s="17"/>
      <c r="S27" s="17"/>
      <c r="T27" s="17"/>
      <c r="U27" s="17"/>
    </row>
    <row r="28" spans="1:21" s="18" customFormat="1" ht="63.75" x14ac:dyDescent="0.2">
      <c r="A28" s="22" t="s">
        <v>48</v>
      </c>
      <c r="B28" s="23" t="s">
        <v>17</v>
      </c>
      <c r="C28" s="23" t="s">
        <v>153</v>
      </c>
      <c r="D28" s="22" t="s">
        <v>49</v>
      </c>
      <c r="E28" s="24">
        <v>57587</v>
      </c>
      <c r="F28" s="24">
        <v>43488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5">
        <f t="shared" si="0"/>
        <v>101075</v>
      </c>
      <c r="N28" s="17"/>
      <c r="O28" s="17"/>
      <c r="P28" s="17"/>
      <c r="Q28" s="17"/>
      <c r="R28" s="17"/>
      <c r="S28" s="17"/>
      <c r="T28" s="17"/>
      <c r="U28" s="17"/>
    </row>
    <row r="29" spans="1:21" s="18" customFormat="1" ht="38.25" x14ac:dyDescent="0.2">
      <c r="A29" s="22" t="s">
        <v>50</v>
      </c>
      <c r="B29" s="23" t="s">
        <v>17</v>
      </c>
      <c r="C29" s="23" t="s">
        <v>51</v>
      </c>
      <c r="D29" s="22" t="s">
        <v>52</v>
      </c>
      <c r="E29" s="24">
        <v>99299</v>
      </c>
      <c r="F29" s="24">
        <v>106477</v>
      </c>
      <c r="G29" s="24">
        <v>104809</v>
      </c>
      <c r="H29" s="24">
        <v>103411</v>
      </c>
      <c r="I29" s="24">
        <v>102036</v>
      </c>
      <c r="J29" s="24">
        <v>100657</v>
      </c>
      <c r="K29" s="24">
        <v>99282</v>
      </c>
      <c r="L29" s="24">
        <v>73627</v>
      </c>
      <c r="M29" s="25">
        <f t="shared" si="0"/>
        <v>789598</v>
      </c>
      <c r="N29" s="17"/>
      <c r="O29" s="17"/>
      <c r="P29" s="17"/>
      <c r="Q29" s="17"/>
      <c r="R29" s="17"/>
      <c r="S29" s="17"/>
      <c r="T29" s="17"/>
      <c r="U29" s="17"/>
    </row>
    <row r="30" spans="1:21" s="18" customFormat="1" ht="25.5" x14ac:dyDescent="0.2">
      <c r="A30" s="22" t="s">
        <v>53</v>
      </c>
      <c r="B30" s="23" t="s">
        <v>17</v>
      </c>
      <c r="C30" s="23" t="s">
        <v>54</v>
      </c>
      <c r="D30" s="22" t="s">
        <v>55</v>
      </c>
      <c r="E30" s="24">
        <v>102907</v>
      </c>
      <c r="F30" s="24">
        <v>107951</v>
      </c>
      <c r="G30" s="24">
        <v>110135</v>
      </c>
      <c r="H30" s="24">
        <v>108707</v>
      </c>
      <c r="I30" s="24">
        <v>107312</v>
      </c>
      <c r="J30" s="24">
        <v>105914</v>
      </c>
      <c r="K30" s="24">
        <v>104530</v>
      </c>
      <c r="L30" s="24">
        <v>354845</v>
      </c>
      <c r="M30" s="25">
        <f t="shared" si="0"/>
        <v>1102301</v>
      </c>
      <c r="N30" s="17"/>
      <c r="O30" s="17"/>
      <c r="P30" s="17"/>
      <c r="Q30" s="17"/>
      <c r="R30" s="17"/>
      <c r="S30" s="17"/>
      <c r="T30" s="17"/>
      <c r="U30" s="17"/>
    </row>
    <row r="31" spans="1:21" s="18" customFormat="1" ht="63.75" x14ac:dyDescent="0.2">
      <c r="A31" s="22" t="s">
        <v>56</v>
      </c>
      <c r="B31" s="23" t="s">
        <v>17</v>
      </c>
      <c r="C31" s="23" t="s">
        <v>57</v>
      </c>
      <c r="D31" s="22" t="s">
        <v>58</v>
      </c>
      <c r="E31" s="24">
        <v>13961</v>
      </c>
      <c r="F31" s="24">
        <v>14352</v>
      </c>
      <c r="G31" s="24">
        <v>14656</v>
      </c>
      <c r="H31" s="24">
        <v>14460</v>
      </c>
      <c r="I31" s="24">
        <v>14267</v>
      </c>
      <c r="J31" s="24">
        <v>14074</v>
      </c>
      <c r="K31" s="24">
        <v>13880</v>
      </c>
      <c r="L31" s="24">
        <v>6870</v>
      </c>
      <c r="M31" s="25">
        <f t="shared" si="0"/>
        <v>106520</v>
      </c>
      <c r="N31" s="17"/>
      <c r="O31" s="17"/>
      <c r="P31" s="17"/>
      <c r="Q31" s="17"/>
      <c r="R31" s="17"/>
      <c r="S31" s="17"/>
      <c r="T31" s="17"/>
      <c r="U31" s="17"/>
    </row>
    <row r="32" spans="1:21" s="18" customFormat="1" ht="51" x14ac:dyDescent="0.2">
      <c r="A32" s="22" t="s">
        <v>59</v>
      </c>
      <c r="B32" s="23" t="s">
        <v>17</v>
      </c>
      <c r="C32" s="23" t="s">
        <v>167</v>
      </c>
      <c r="D32" s="22" t="s">
        <v>58</v>
      </c>
      <c r="E32" s="24">
        <v>17808</v>
      </c>
      <c r="F32" s="24">
        <v>18306</v>
      </c>
      <c r="G32" s="24">
        <v>18693</v>
      </c>
      <c r="H32" s="24">
        <v>18443</v>
      </c>
      <c r="I32" s="24">
        <v>18197</v>
      </c>
      <c r="J32" s="24">
        <v>17950</v>
      </c>
      <c r="K32" s="24">
        <v>17704</v>
      </c>
      <c r="L32" s="24">
        <v>8762</v>
      </c>
      <c r="M32" s="25">
        <f t="shared" si="0"/>
        <v>135863</v>
      </c>
      <c r="N32" s="17"/>
      <c r="O32" s="17"/>
      <c r="P32" s="17"/>
      <c r="Q32" s="17"/>
      <c r="R32" s="17"/>
      <c r="S32" s="17"/>
      <c r="T32" s="17"/>
      <c r="U32" s="17"/>
    </row>
    <row r="33" spans="1:21" s="18" customFormat="1" ht="12.75" x14ac:dyDescent="0.2">
      <c r="A33" s="26" t="s">
        <v>60</v>
      </c>
      <c r="B33" s="27" t="s">
        <v>17</v>
      </c>
      <c r="C33" s="28" t="s">
        <v>170</v>
      </c>
      <c r="D33" s="22" t="s">
        <v>61</v>
      </c>
      <c r="E33" s="24">
        <v>47912</v>
      </c>
      <c r="F33" s="24">
        <v>50142</v>
      </c>
      <c r="G33" s="24">
        <v>49610</v>
      </c>
      <c r="H33" s="24">
        <v>49119</v>
      </c>
      <c r="I33" s="24">
        <v>48636</v>
      </c>
      <c r="J33" s="24">
        <v>48153</v>
      </c>
      <c r="K33" s="24">
        <v>47670</v>
      </c>
      <c r="L33" s="24">
        <v>35396</v>
      </c>
      <c r="M33" s="25">
        <f t="shared" si="0"/>
        <v>376638</v>
      </c>
      <c r="N33" s="17"/>
      <c r="O33" s="17"/>
      <c r="P33" s="17"/>
      <c r="Q33" s="17"/>
      <c r="R33" s="17"/>
      <c r="S33" s="17"/>
      <c r="T33" s="17"/>
      <c r="U33" s="17"/>
    </row>
    <row r="34" spans="1:21" s="18" customFormat="1" ht="51" x14ac:dyDescent="0.2">
      <c r="A34" s="22" t="s">
        <v>62</v>
      </c>
      <c r="B34" s="23" t="s">
        <v>17</v>
      </c>
      <c r="C34" s="23" t="s">
        <v>169</v>
      </c>
      <c r="D34" s="22" t="s">
        <v>24</v>
      </c>
      <c r="E34" s="24">
        <v>27842</v>
      </c>
      <c r="F34" s="24">
        <v>30740</v>
      </c>
      <c r="G34" s="24">
        <v>30410</v>
      </c>
      <c r="H34" s="24">
        <v>29997</v>
      </c>
      <c r="I34" s="24">
        <v>29592</v>
      </c>
      <c r="J34" s="24">
        <v>29187</v>
      </c>
      <c r="K34" s="24">
        <v>28784</v>
      </c>
      <c r="L34" s="24">
        <v>77079</v>
      </c>
      <c r="M34" s="25">
        <f t="shared" si="0"/>
        <v>283631</v>
      </c>
      <c r="N34" s="17"/>
      <c r="O34" s="17"/>
      <c r="P34" s="17"/>
      <c r="Q34" s="17"/>
      <c r="R34" s="17"/>
      <c r="S34" s="17"/>
      <c r="T34" s="17"/>
      <c r="U34" s="17"/>
    </row>
    <row r="35" spans="1:21" s="18" customFormat="1" ht="51" x14ac:dyDescent="0.2">
      <c r="A35" s="22" t="s">
        <v>63</v>
      </c>
      <c r="B35" s="23" t="s">
        <v>17</v>
      </c>
      <c r="C35" s="23" t="s">
        <v>154</v>
      </c>
      <c r="D35" s="22" t="s">
        <v>24</v>
      </c>
      <c r="E35" s="24">
        <v>699</v>
      </c>
      <c r="F35" s="24">
        <v>69760</v>
      </c>
      <c r="G35" s="24">
        <v>69042</v>
      </c>
      <c r="H35" s="24">
        <v>68066</v>
      </c>
      <c r="I35" s="24">
        <v>67111</v>
      </c>
      <c r="J35" s="24">
        <v>66153</v>
      </c>
      <c r="K35" s="24">
        <v>65202</v>
      </c>
      <c r="L35" s="24">
        <v>161485</v>
      </c>
      <c r="M35" s="25">
        <f t="shared" si="0"/>
        <v>567518</v>
      </c>
      <c r="N35" s="17"/>
      <c r="O35" s="17"/>
      <c r="P35" s="17"/>
      <c r="Q35" s="17"/>
      <c r="R35" s="17"/>
      <c r="S35" s="17"/>
      <c r="T35" s="17"/>
      <c r="U35" s="17"/>
    </row>
    <row r="36" spans="1:21" s="18" customFormat="1" ht="76.5" x14ac:dyDescent="0.2">
      <c r="A36" s="22" t="s">
        <v>64</v>
      </c>
      <c r="B36" s="23" t="s">
        <v>17</v>
      </c>
      <c r="C36" s="23" t="s">
        <v>180</v>
      </c>
      <c r="D36" s="22" t="s">
        <v>65</v>
      </c>
      <c r="E36" s="24">
        <v>110981</v>
      </c>
      <c r="F36" s="24">
        <v>128843</v>
      </c>
      <c r="G36" s="24">
        <v>141015</v>
      </c>
      <c r="H36" s="24">
        <v>139440</v>
      </c>
      <c r="I36" s="24">
        <v>137968</v>
      </c>
      <c r="J36" s="24">
        <v>136492</v>
      </c>
      <c r="K36" s="24">
        <v>135099</v>
      </c>
      <c r="L36" s="24">
        <v>2416971</v>
      </c>
      <c r="M36" s="25">
        <f t="shared" si="0"/>
        <v>3346809</v>
      </c>
      <c r="N36" s="17"/>
      <c r="O36" s="17"/>
      <c r="P36" s="17"/>
      <c r="Q36" s="17"/>
      <c r="R36" s="17"/>
      <c r="S36" s="17"/>
      <c r="T36" s="17"/>
      <c r="U36" s="17"/>
    </row>
    <row r="37" spans="1:21" s="18" customFormat="1" ht="25.5" x14ac:dyDescent="0.2">
      <c r="A37" s="22" t="s">
        <v>66</v>
      </c>
      <c r="B37" s="23" t="s">
        <v>17</v>
      </c>
      <c r="C37" s="23" t="s">
        <v>168</v>
      </c>
      <c r="D37" s="22" t="s">
        <v>67</v>
      </c>
      <c r="E37" s="24">
        <v>4569</v>
      </c>
      <c r="F37" s="24">
        <v>2296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5">
        <f t="shared" si="0"/>
        <v>6865</v>
      </c>
      <c r="N37" s="17"/>
      <c r="O37" s="17"/>
      <c r="P37" s="17"/>
      <c r="Q37" s="17"/>
      <c r="R37" s="17"/>
      <c r="S37" s="17"/>
      <c r="T37" s="17"/>
      <c r="U37" s="17"/>
    </row>
    <row r="38" spans="1:21" s="18" customFormat="1" ht="25.5" x14ac:dyDescent="0.2">
      <c r="A38" s="22" t="s">
        <v>68</v>
      </c>
      <c r="B38" s="23" t="s">
        <v>17</v>
      </c>
      <c r="C38" s="23" t="s">
        <v>69</v>
      </c>
      <c r="D38" s="22" t="s">
        <v>70</v>
      </c>
      <c r="E38" s="24">
        <v>73843</v>
      </c>
      <c r="F38" s="24">
        <v>18521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5">
        <f t="shared" si="0"/>
        <v>92364</v>
      </c>
      <c r="N38" s="17"/>
      <c r="O38" s="17"/>
      <c r="P38" s="17"/>
      <c r="Q38" s="17"/>
      <c r="R38" s="17"/>
      <c r="S38" s="17"/>
      <c r="T38" s="17"/>
      <c r="U38" s="17"/>
    </row>
    <row r="39" spans="1:21" s="18" customFormat="1" ht="25.5" x14ac:dyDescent="0.2">
      <c r="A39" s="22" t="s">
        <v>71</v>
      </c>
      <c r="B39" s="23" t="s">
        <v>17</v>
      </c>
      <c r="C39" s="23" t="s">
        <v>72</v>
      </c>
      <c r="D39" s="22" t="s">
        <v>73</v>
      </c>
      <c r="E39" s="24">
        <v>2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5">
        <f t="shared" si="0"/>
        <v>2</v>
      </c>
      <c r="N39" s="17"/>
      <c r="O39" s="17"/>
      <c r="P39" s="17"/>
      <c r="Q39" s="17"/>
      <c r="R39" s="17"/>
      <c r="S39" s="17"/>
      <c r="T39" s="17"/>
      <c r="U39" s="17"/>
    </row>
    <row r="40" spans="1:21" s="18" customFormat="1" ht="114.75" x14ac:dyDescent="0.2">
      <c r="A40" s="22" t="s">
        <v>74</v>
      </c>
      <c r="B40" s="23" t="s">
        <v>17</v>
      </c>
      <c r="C40" s="23" t="s">
        <v>166</v>
      </c>
      <c r="D40" s="22" t="s">
        <v>75</v>
      </c>
      <c r="E40" s="24">
        <v>96102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5">
        <f t="shared" si="0"/>
        <v>96102</v>
      </c>
      <c r="N40" s="17"/>
      <c r="O40" s="17"/>
      <c r="P40" s="17"/>
      <c r="Q40" s="17"/>
      <c r="R40" s="17"/>
      <c r="S40" s="17"/>
      <c r="T40" s="17"/>
      <c r="U40" s="17"/>
    </row>
    <row r="41" spans="1:21" s="18" customFormat="1" ht="89.25" x14ac:dyDescent="0.2">
      <c r="A41" s="22" t="s">
        <v>76</v>
      </c>
      <c r="B41" s="23" t="s">
        <v>17</v>
      </c>
      <c r="C41" s="23" t="s">
        <v>155</v>
      </c>
      <c r="D41" s="22" t="s">
        <v>77</v>
      </c>
      <c r="E41" s="24">
        <v>67981</v>
      </c>
      <c r="F41" s="24">
        <v>74627</v>
      </c>
      <c r="G41" s="24">
        <v>75151</v>
      </c>
      <c r="H41" s="24">
        <v>74189</v>
      </c>
      <c r="I41" s="24">
        <v>73254</v>
      </c>
      <c r="J41" s="24">
        <v>72316</v>
      </c>
      <c r="K41" s="24">
        <v>71392</v>
      </c>
      <c r="L41" s="24">
        <v>334483</v>
      </c>
      <c r="M41" s="25">
        <f t="shared" si="0"/>
        <v>843393</v>
      </c>
      <c r="N41" s="17"/>
      <c r="O41" s="17"/>
      <c r="P41" s="17"/>
      <c r="Q41" s="17"/>
      <c r="R41" s="17"/>
      <c r="S41" s="17"/>
      <c r="T41" s="17"/>
      <c r="U41" s="17"/>
    </row>
    <row r="42" spans="1:21" s="18" customFormat="1" ht="76.5" x14ac:dyDescent="0.2">
      <c r="A42" s="22" t="s">
        <v>78</v>
      </c>
      <c r="B42" s="23" t="s">
        <v>17</v>
      </c>
      <c r="C42" s="23" t="s">
        <v>179</v>
      </c>
      <c r="D42" s="22" t="s">
        <v>77</v>
      </c>
      <c r="E42" s="24">
        <v>28959</v>
      </c>
      <c r="F42" s="24">
        <v>29094</v>
      </c>
      <c r="G42" s="24">
        <v>23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5">
        <f t="shared" si="0"/>
        <v>58076</v>
      </c>
      <c r="N42" s="17"/>
      <c r="O42" s="17"/>
      <c r="P42" s="17"/>
      <c r="Q42" s="17"/>
      <c r="R42" s="17"/>
      <c r="S42" s="17"/>
      <c r="T42" s="17"/>
      <c r="U42" s="17"/>
    </row>
    <row r="43" spans="1:21" s="18" customFormat="1" ht="25.5" x14ac:dyDescent="0.2">
      <c r="A43" s="22" t="s">
        <v>79</v>
      </c>
      <c r="B43" s="23" t="s">
        <v>17</v>
      </c>
      <c r="C43" s="23" t="s">
        <v>80</v>
      </c>
      <c r="D43" s="22" t="s">
        <v>81</v>
      </c>
      <c r="E43" s="24">
        <v>429850</v>
      </c>
      <c r="F43" s="24">
        <v>470003</v>
      </c>
      <c r="G43" s="24">
        <v>486462</v>
      </c>
      <c r="H43" s="24">
        <v>480382</v>
      </c>
      <c r="I43" s="24">
        <v>474503</v>
      </c>
      <c r="J43" s="24">
        <v>468608</v>
      </c>
      <c r="K43" s="24">
        <v>462834</v>
      </c>
      <c r="L43" s="24">
        <v>3178590</v>
      </c>
      <c r="M43" s="25">
        <f t="shared" si="0"/>
        <v>6451232</v>
      </c>
      <c r="N43" s="17"/>
      <c r="O43" s="17"/>
      <c r="P43" s="17"/>
      <c r="Q43" s="17"/>
      <c r="R43" s="17"/>
      <c r="S43" s="17"/>
      <c r="T43" s="17"/>
      <c r="U43" s="17"/>
    </row>
    <row r="44" spans="1:21" s="18" customFormat="1" ht="38.25" x14ac:dyDescent="0.2">
      <c r="A44" s="22" t="s">
        <v>82</v>
      </c>
      <c r="B44" s="23" t="s">
        <v>17</v>
      </c>
      <c r="C44" s="23" t="s">
        <v>83</v>
      </c>
      <c r="D44" s="22" t="s">
        <v>84</v>
      </c>
      <c r="E44" s="24">
        <v>22330</v>
      </c>
      <c r="F44" s="24">
        <v>19974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5">
        <f t="shared" si="0"/>
        <v>42304</v>
      </c>
      <c r="N44" s="17"/>
      <c r="O44" s="17"/>
      <c r="P44" s="17"/>
      <c r="Q44" s="17"/>
      <c r="R44" s="17"/>
      <c r="S44" s="17"/>
      <c r="T44" s="17"/>
      <c r="U44" s="17"/>
    </row>
    <row r="45" spans="1:21" s="18" customFormat="1" ht="38.25" x14ac:dyDescent="0.2">
      <c r="A45" s="22" t="s">
        <v>85</v>
      </c>
      <c r="B45" s="23" t="s">
        <v>17</v>
      </c>
      <c r="C45" s="23" t="s">
        <v>165</v>
      </c>
      <c r="D45" s="22" t="s">
        <v>47</v>
      </c>
      <c r="E45" s="24">
        <v>28091</v>
      </c>
      <c r="F45" s="24">
        <v>29507</v>
      </c>
      <c r="G45" s="24">
        <v>30487</v>
      </c>
      <c r="H45" s="24">
        <v>30095</v>
      </c>
      <c r="I45" s="24">
        <v>29714</v>
      </c>
      <c r="J45" s="24">
        <v>29332</v>
      </c>
      <c r="K45" s="24">
        <v>28955</v>
      </c>
      <c r="L45" s="24">
        <v>125551</v>
      </c>
      <c r="M45" s="25">
        <f t="shared" si="0"/>
        <v>331732</v>
      </c>
      <c r="N45" s="17"/>
      <c r="O45" s="17"/>
      <c r="P45" s="17"/>
      <c r="Q45" s="17"/>
      <c r="R45" s="17"/>
      <c r="S45" s="17"/>
      <c r="T45" s="17"/>
      <c r="U45" s="17"/>
    </row>
    <row r="46" spans="1:21" s="18" customFormat="1" ht="51" x14ac:dyDescent="0.2">
      <c r="A46" s="22" t="s">
        <v>86</v>
      </c>
      <c r="B46" s="23" t="s">
        <v>17</v>
      </c>
      <c r="C46" s="23" t="s">
        <v>164</v>
      </c>
      <c r="D46" s="22" t="s">
        <v>87</v>
      </c>
      <c r="E46" s="24">
        <v>25308</v>
      </c>
      <c r="F46" s="24">
        <v>26075</v>
      </c>
      <c r="G46" s="24">
        <v>25722</v>
      </c>
      <c r="H46" s="24">
        <v>25364</v>
      </c>
      <c r="I46" s="24">
        <v>5</v>
      </c>
      <c r="J46" s="24">
        <v>0</v>
      </c>
      <c r="K46" s="24">
        <v>0</v>
      </c>
      <c r="L46" s="24">
        <v>0</v>
      </c>
      <c r="M46" s="25">
        <f t="shared" si="0"/>
        <v>102474</v>
      </c>
      <c r="N46" s="17"/>
      <c r="O46" s="17"/>
      <c r="P46" s="17"/>
      <c r="Q46" s="17"/>
      <c r="R46" s="17"/>
      <c r="S46" s="17"/>
      <c r="T46" s="17"/>
      <c r="U46" s="17"/>
    </row>
    <row r="47" spans="1:21" s="18" customFormat="1" ht="76.5" x14ac:dyDescent="0.2">
      <c r="A47" s="22" t="s">
        <v>88</v>
      </c>
      <c r="B47" s="23" t="s">
        <v>17</v>
      </c>
      <c r="C47" s="23" t="s">
        <v>163</v>
      </c>
      <c r="D47" s="22" t="s">
        <v>89</v>
      </c>
      <c r="E47" s="24">
        <v>16253</v>
      </c>
      <c r="F47" s="24">
        <v>17006</v>
      </c>
      <c r="G47" s="24">
        <v>16892</v>
      </c>
      <c r="H47" s="24">
        <v>16663</v>
      </c>
      <c r="I47" s="24">
        <v>16436</v>
      </c>
      <c r="J47" s="24">
        <v>16208</v>
      </c>
      <c r="K47" s="24">
        <v>8</v>
      </c>
      <c r="L47" s="24">
        <v>0</v>
      </c>
      <c r="M47" s="25">
        <f t="shared" si="0"/>
        <v>99466</v>
      </c>
      <c r="N47" s="17"/>
      <c r="O47" s="17"/>
      <c r="P47" s="17"/>
      <c r="Q47" s="17"/>
      <c r="R47" s="17"/>
      <c r="S47" s="17"/>
      <c r="T47" s="17"/>
      <c r="U47" s="17"/>
    </row>
    <row r="48" spans="1:21" s="18" customFormat="1" ht="25.5" x14ac:dyDescent="0.2">
      <c r="A48" s="22" t="s">
        <v>90</v>
      </c>
      <c r="B48" s="23" t="s">
        <v>17</v>
      </c>
      <c r="C48" s="23" t="s">
        <v>175</v>
      </c>
      <c r="D48" s="22" t="s">
        <v>91</v>
      </c>
      <c r="E48" s="24">
        <v>316279</v>
      </c>
      <c r="F48" s="24">
        <v>329231</v>
      </c>
      <c r="G48" s="24">
        <v>333217</v>
      </c>
      <c r="H48" s="24">
        <v>328749</v>
      </c>
      <c r="I48" s="24">
        <v>324348</v>
      </c>
      <c r="J48" s="24">
        <v>319935</v>
      </c>
      <c r="K48" s="24">
        <v>315528</v>
      </c>
      <c r="L48" s="24">
        <v>78344</v>
      </c>
      <c r="M48" s="25">
        <f t="shared" si="0"/>
        <v>2345631</v>
      </c>
      <c r="N48" s="17"/>
      <c r="O48" s="17"/>
      <c r="P48" s="17"/>
      <c r="Q48" s="17"/>
      <c r="R48" s="17"/>
      <c r="S48" s="17"/>
      <c r="T48" s="17"/>
      <c r="U48" s="17"/>
    </row>
    <row r="49" spans="1:21" s="18" customFormat="1" ht="76.5" x14ac:dyDescent="0.2">
      <c r="A49" s="22" t="s">
        <v>92</v>
      </c>
      <c r="B49" s="23" t="s">
        <v>17</v>
      </c>
      <c r="C49" s="23" t="s">
        <v>156</v>
      </c>
      <c r="D49" s="22" t="s">
        <v>93</v>
      </c>
      <c r="E49" s="24">
        <v>22623</v>
      </c>
      <c r="F49" s="24">
        <v>19608</v>
      </c>
      <c r="G49" s="24">
        <v>19305</v>
      </c>
      <c r="H49" s="24">
        <v>19045</v>
      </c>
      <c r="I49" s="24">
        <v>18788</v>
      </c>
      <c r="J49" s="24">
        <v>18530</v>
      </c>
      <c r="K49" s="24">
        <v>13738</v>
      </c>
      <c r="L49" s="24">
        <v>0</v>
      </c>
      <c r="M49" s="25">
        <f t="shared" si="0"/>
        <v>131637</v>
      </c>
      <c r="N49" s="17"/>
      <c r="O49" s="17"/>
      <c r="P49" s="17"/>
      <c r="Q49" s="17"/>
      <c r="R49" s="17"/>
      <c r="S49" s="17"/>
      <c r="T49" s="17"/>
      <c r="U49" s="17"/>
    </row>
    <row r="50" spans="1:21" s="18" customFormat="1" ht="25.5" x14ac:dyDescent="0.2">
      <c r="A50" s="22" t="s">
        <v>94</v>
      </c>
      <c r="B50" s="23" t="s">
        <v>17</v>
      </c>
      <c r="C50" s="23" t="s">
        <v>176</v>
      </c>
      <c r="D50" s="22" t="s">
        <v>95</v>
      </c>
      <c r="E50" s="24">
        <v>75201</v>
      </c>
      <c r="F50" s="24">
        <v>77080</v>
      </c>
      <c r="G50" s="24">
        <v>75919</v>
      </c>
      <c r="H50" s="24">
        <v>74870</v>
      </c>
      <c r="I50" s="24">
        <v>37103</v>
      </c>
      <c r="J50" s="24">
        <v>0</v>
      </c>
      <c r="K50" s="24">
        <v>0</v>
      </c>
      <c r="L50" s="24">
        <v>0</v>
      </c>
      <c r="M50" s="25">
        <f t="shared" si="0"/>
        <v>340173</v>
      </c>
      <c r="N50" s="17"/>
      <c r="O50" s="17"/>
      <c r="P50" s="17"/>
      <c r="Q50" s="17"/>
      <c r="R50" s="17"/>
      <c r="S50" s="17"/>
      <c r="T50" s="17"/>
      <c r="U50" s="17"/>
    </row>
    <row r="51" spans="1:21" s="18" customFormat="1" ht="51" x14ac:dyDescent="0.2">
      <c r="A51" s="22" t="s">
        <v>96</v>
      </c>
      <c r="B51" s="23" t="s">
        <v>17</v>
      </c>
      <c r="C51" s="23" t="s">
        <v>157</v>
      </c>
      <c r="D51" s="22" t="s">
        <v>31</v>
      </c>
      <c r="E51" s="24">
        <v>24504</v>
      </c>
      <c r="F51" s="24">
        <v>25695</v>
      </c>
      <c r="G51" s="24">
        <v>25303</v>
      </c>
      <c r="H51" s="24">
        <v>24959</v>
      </c>
      <c r="I51" s="24">
        <v>24618</v>
      </c>
      <c r="J51" s="24">
        <v>18250</v>
      </c>
      <c r="K51" s="24">
        <v>0</v>
      </c>
      <c r="L51" s="24">
        <v>0</v>
      </c>
      <c r="M51" s="25">
        <f t="shared" si="0"/>
        <v>143329</v>
      </c>
      <c r="N51" s="17"/>
      <c r="O51" s="17"/>
      <c r="P51" s="17"/>
      <c r="Q51" s="17"/>
      <c r="R51" s="17"/>
      <c r="S51" s="17"/>
      <c r="T51" s="17"/>
      <c r="U51" s="17"/>
    </row>
    <row r="52" spans="1:21" s="18" customFormat="1" ht="76.5" x14ac:dyDescent="0.2">
      <c r="A52" s="22" t="s">
        <v>97</v>
      </c>
      <c r="B52" s="23" t="s">
        <v>17</v>
      </c>
      <c r="C52" s="23" t="s">
        <v>177</v>
      </c>
      <c r="D52" s="22" t="s">
        <v>98</v>
      </c>
      <c r="E52" s="24">
        <v>43322</v>
      </c>
      <c r="F52" s="24">
        <v>45518</v>
      </c>
      <c r="G52" s="24">
        <v>44901</v>
      </c>
      <c r="H52" s="24">
        <v>44289</v>
      </c>
      <c r="I52" s="24">
        <v>43684</v>
      </c>
      <c r="J52" s="24">
        <v>32398</v>
      </c>
      <c r="K52" s="24">
        <v>0</v>
      </c>
      <c r="L52" s="24">
        <v>0</v>
      </c>
      <c r="M52" s="25">
        <f t="shared" si="0"/>
        <v>254112</v>
      </c>
      <c r="N52" s="17"/>
      <c r="O52" s="17"/>
      <c r="P52" s="17"/>
      <c r="Q52" s="17"/>
      <c r="R52" s="17"/>
      <c r="S52" s="17"/>
      <c r="T52" s="17"/>
      <c r="U52" s="17"/>
    </row>
    <row r="53" spans="1:21" s="18" customFormat="1" ht="76.5" x14ac:dyDescent="0.2">
      <c r="A53" s="22" t="s">
        <v>99</v>
      </c>
      <c r="B53" s="23" t="s">
        <v>17</v>
      </c>
      <c r="C53" s="23" t="s">
        <v>158</v>
      </c>
      <c r="D53" s="22" t="s">
        <v>100</v>
      </c>
      <c r="E53" s="24">
        <v>65227</v>
      </c>
      <c r="F53" s="24">
        <v>66983</v>
      </c>
      <c r="G53" s="24">
        <v>65870</v>
      </c>
      <c r="H53" s="24">
        <v>64961</v>
      </c>
      <c r="I53" s="24">
        <v>32192</v>
      </c>
      <c r="J53" s="24">
        <v>0</v>
      </c>
      <c r="K53" s="24">
        <v>0</v>
      </c>
      <c r="L53" s="24">
        <v>0</v>
      </c>
      <c r="M53" s="25">
        <f t="shared" si="0"/>
        <v>295233</v>
      </c>
      <c r="N53" s="17"/>
      <c r="O53" s="17"/>
      <c r="P53" s="17"/>
      <c r="Q53" s="17"/>
      <c r="R53" s="17"/>
      <c r="S53" s="17"/>
      <c r="T53" s="17"/>
      <c r="U53" s="17"/>
    </row>
    <row r="54" spans="1:21" s="18" customFormat="1" ht="76.5" x14ac:dyDescent="0.2">
      <c r="A54" s="22" t="s">
        <v>101</v>
      </c>
      <c r="B54" s="23" t="s">
        <v>17</v>
      </c>
      <c r="C54" s="23" t="s">
        <v>159</v>
      </c>
      <c r="D54" s="22" t="s">
        <v>87</v>
      </c>
      <c r="E54" s="24">
        <v>27829</v>
      </c>
      <c r="F54" s="24">
        <v>28672</v>
      </c>
      <c r="G54" s="24">
        <v>28283</v>
      </c>
      <c r="H54" s="24">
        <v>27890</v>
      </c>
      <c r="I54" s="24">
        <v>5</v>
      </c>
      <c r="J54" s="24">
        <v>0</v>
      </c>
      <c r="K54" s="24">
        <v>0</v>
      </c>
      <c r="L54" s="24">
        <v>0</v>
      </c>
      <c r="M54" s="25">
        <f t="shared" si="0"/>
        <v>112679</v>
      </c>
      <c r="N54" s="17"/>
      <c r="O54" s="17"/>
      <c r="P54" s="17"/>
      <c r="Q54" s="17"/>
      <c r="R54" s="17"/>
      <c r="S54" s="17"/>
      <c r="T54" s="17"/>
      <c r="U54" s="17"/>
    </row>
    <row r="55" spans="1:21" s="18" customFormat="1" ht="38.25" x14ac:dyDescent="0.2">
      <c r="A55" s="22" t="s">
        <v>102</v>
      </c>
      <c r="B55" s="23" t="s">
        <v>17</v>
      </c>
      <c r="C55" s="23" t="s">
        <v>162</v>
      </c>
      <c r="D55" s="22" t="s">
        <v>103</v>
      </c>
      <c r="E55" s="24">
        <v>48055</v>
      </c>
      <c r="F55" s="24">
        <v>49660</v>
      </c>
      <c r="G55" s="24">
        <v>49393</v>
      </c>
      <c r="H55" s="24">
        <v>48715</v>
      </c>
      <c r="I55" s="24">
        <v>48042</v>
      </c>
      <c r="J55" s="24">
        <v>23</v>
      </c>
      <c r="K55" s="24">
        <v>0</v>
      </c>
      <c r="L55" s="24">
        <v>0</v>
      </c>
      <c r="M55" s="25">
        <f t="shared" si="0"/>
        <v>243888</v>
      </c>
      <c r="N55" s="17"/>
      <c r="O55" s="17"/>
      <c r="P55" s="17"/>
      <c r="Q55" s="17"/>
      <c r="R55" s="17"/>
      <c r="S55" s="17"/>
      <c r="T55" s="17"/>
      <c r="U55" s="17"/>
    </row>
    <row r="56" spans="1:21" s="18" customFormat="1" ht="25.5" x14ac:dyDescent="0.2">
      <c r="A56" s="22" t="s">
        <v>104</v>
      </c>
      <c r="B56" s="23" t="s">
        <v>17</v>
      </c>
      <c r="C56" s="23" t="s">
        <v>105</v>
      </c>
      <c r="D56" s="22" t="s">
        <v>106</v>
      </c>
      <c r="E56" s="24">
        <v>88799</v>
      </c>
      <c r="F56" s="24">
        <v>22173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5">
        <f t="shared" si="0"/>
        <v>110972</v>
      </c>
      <c r="N56" s="17"/>
      <c r="O56" s="17"/>
      <c r="P56" s="17"/>
      <c r="Q56" s="17"/>
      <c r="R56" s="17"/>
      <c r="S56" s="17"/>
      <c r="T56" s="17"/>
      <c r="U56" s="17"/>
    </row>
    <row r="57" spans="1:21" s="18" customFormat="1" ht="25.5" x14ac:dyDescent="0.2">
      <c r="A57" s="22" t="s">
        <v>107</v>
      </c>
      <c r="B57" s="23" t="s">
        <v>17</v>
      </c>
      <c r="C57" s="23" t="s">
        <v>108</v>
      </c>
      <c r="D57" s="22" t="s">
        <v>106</v>
      </c>
      <c r="E57" s="24">
        <v>267253</v>
      </c>
      <c r="F57" s="24">
        <v>275473</v>
      </c>
      <c r="G57" s="24">
        <v>278523</v>
      </c>
      <c r="H57" s="24">
        <v>274749</v>
      </c>
      <c r="I57" s="24">
        <v>271020</v>
      </c>
      <c r="J57" s="24">
        <v>267282</v>
      </c>
      <c r="K57" s="24">
        <v>66368</v>
      </c>
      <c r="L57" s="24">
        <v>0</v>
      </c>
      <c r="M57" s="25">
        <f t="shared" si="0"/>
        <v>1700668</v>
      </c>
      <c r="N57" s="17"/>
      <c r="O57" s="17"/>
      <c r="P57" s="17"/>
      <c r="Q57" s="17"/>
      <c r="R57" s="17"/>
      <c r="S57" s="17"/>
      <c r="T57" s="17"/>
      <c r="U57" s="17"/>
    </row>
    <row r="58" spans="1:21" s="18" customFormat="1" ht="21.75" customHeight="1" x14ac:dyDescent="0.2">
      <c r="A58" s="22" t="s">
        <v>109</v>
      </c>
      <c r="B58" s="23" t="s">
        <v>17</v>
      </c>
      <c r="C58" s="23" t="s">
        <v>110</v>
      </c>
      <c r="D58" s="22" t="s">
        <v>111</v>
      </c>
      <c r="E58" s="24">
        <v>2495</v>
      </c>
      <c r="F58" s="24">
        <v>24075</v>
      </c>
      <c r="G58" s="24">
        <v>26148</v>
      </c>
      <c r="H58" s="24">
        <v>25649</v>
      </c>
      <c r="I58" s="24">
        <v>25150</v>
      </c>
      <c r="J58" s="24">
        <v>24650.82</v>
      </c>
      <c r="K58" s="24">
        <v>24152</v>
      </c>
      <c r="L58" s="24">
        <v>279007</v>
      </c>
      <c r="M58" s="25">
        <f>SUM(E58:L58)</f>
        <v>431326.82</v>
      </c>
      <c r="N58" s="17"/>
      <c r="O58" s="17"/>
      <c r="P58" s="17"/>
      <c r="Q58" s="17"/>
      <c r="R58" s="17"/>
      <c r="S58" s="17"/>
      <c r="T58" s="17"/>
      <c r="U58" s="17"/>
    </row>
    <row r="59" spans="1:21" s="18" customFormat="1" ht="18.75" customHeight="1" x14ac:dyDescent="0.2">
      <c r="A59" s="22" t="s">
        <v>112</v>
      </c>
      <c r="B59" s="23" t="s">
        <v>17</v>
      </c>
      <c r="C59" s="23" t="s">
        <v>113</v>
      </c>
      <c r="D59" s="22" t="s">
        <v>111</v>
      </c>
      <c r="E59" s="24">
        <v>2105</v>
      </c>
      <c r="F59" s="24">
        <v>20327</v>
      </c>
      <c r="G59" s="24">
        <v>22059</v>
      </c>
      <c r="H59" s="24">
        <v>21638</v>
      </c>
      <c r="I59" s="24">
        <v>21216</v>
      </c>
      <c r="J59" s="24">
        <v>20795</v>
      </c>
      <c r="K59" s="24">
        <v>20374</v>
      </c>
      <c r="L59" s="24">
        <v>235369</v>
      </c>
      <c r="M59" s="25">
        <f>SUM(E59:L59)</f>
        <v>363883</v>
      </c>
      <c r="N59" s="17"/>
      <c r="O59" s="17"/>
      <c r="P59" s="17"/>
      <c r="Q59" s="17"/>
      <c r="R59" s="17"/>
      <c r="S59" s="17"/>
      <c r="T59" s="17"/>
      <c r="U59" s="17"/>
    </row>
    <row r="60" spans="1:21" s="18" customFormat="1" ht="25.5" x14ac:dyDescent="0.2">
      <c r="A60" s="77" t="s">
        <v>114</v>
      </c>
      <c r="B60" s="78"/>
      <c r="C60" s="78" t="s">
        <v>115</v>
      </c>
      <c r="D60" s="77"/>
      <c r="E60" s="79">
        <v>1500</v>
      </c>
      <c r="F60" s="79">
        <v>3896</v>
      </c>
      <c r="G60" s="79">
        <v>15249</v>
      </c>
      <c r="H60" s="79">
        <v>14852</v>
      </c>
      <c r="I60" s="79">
        <v>14454</v>
      </c>
      <c r="J60" s="79">
        <v>14056</v>
      </c>
      <c r="K60" s="79">
        <v>13659</v>
      </c>
      <c r="L60" s="79">
        <v>157183</v>
      </c>
      <c r="M60" s="80">
        <f t="shared" ref="M60:M68" si="1">SUM(E60:L60)</f>
        <v>234849</v>
      </c>
      <c r="N60" s="17"/>
      <c r="O60" s="17"/>
      <c r="P60" s="17"/>
      <c r="Q60" s="17"/>
      <c r="R60" s="17"/>
      <c r="S60" s="17"/>
      <c r="T60" s="17"/>
      <c r="U60" s="17"/>
    </row>
    <row r="61" spans="1:21" s="18" customFormat="1" ht="25.5" customHeight="1" x14ac:dyDescent="0.2">
      <c r="A61" s="77" t="s">
        <v>114</v>
      </c>
      <c r="B61" s="78"/>
      <c r="C61" s="78" t="s">
        <v>116</v>
      </c>
      <c r="D61" s="77"/>
      <c r="E61" s="79">
        <v>150</v>
      </c>
      <c r="F61" s="79">
        <v>17423</v>
      </c>
      <c r="G61" s="79">
        <v>17740</v>
      </c>
      <c r="H61" s="79">
        <v>17067</v>
      </c>
      <c r="I61" s="79">
        <v>16394</v>
      </c>
      <c r="J61" s="79">
        <v>15721</v>
      </c>
      <c r="K61" s="79"/>
      <c r="L61" s="79"/>
      <c r="M61" s="80">
        <f t="shared" si="1"/>
        <v>84495</v>
      </c>
      <c r="N61" s="17"/>
      <c r="O61" s="17"/>
      <c r="P61" s="17"/>
      <c r="Q61" s="17"/>
      <c r="R61" s="17"/>
      <c r="S61" s="17"/>
      <c r="T61" s="17"/>
      <c r="U61" s="17"/>
    </row>
    <row r="62" spans="1:21" s="18" customFormat="1" ht="25.5" x14ac:dyDescent="0.2">
      <c r="A62" s="77" t="s">
        <v>114</v>
      </c>
      <c r="B62" s="78"/>
      <c r="C62" s="78" t="s">
        <v>117</v>
      </c>
      <c r="D62" s="77"/>
      <c r="E62" s="79">
        <v>1442</v>
      </c>
      <c r="F62" s="79">
        <v>17841</v>
      </c>
      <c r="G62" s="79">
        <v>18526</v>
      </c>
      <c r="H62" s="79">
        <v>18129</v>
      </c>
      <c r="I62" s="79">
        <v>17552</v>
      </c>
      <c r="J62" s="79">
        <v>16976</v>
      </c>
      <c r="K62" s="79">
        <v>16399</v>
      </c>
      <c r="L62" s="79">
        <v>60011</v>
      </c>
      <c r="M62" s="80">
        <f t="shared" si="1"/>
        <v>166876</v>
      </c>
      <c r="N62" s="17"/>
      <c r="O62" s="17"/>
      <c r="P62" s="17"/>
      <c r="Q62" s="17"/>
      <c r="R62" s="17"/>
      <c r="S62" s="17"/>
      <c r="T62" s="17"/>
      <c r="U62" s="17"/>
    </row>
    <row r="63" spans="1:21" s="18" customFormat="1" ht="25.5" x14ac:dyDescent="0.2">
      <c r="A63" s="77" t="s">
        <v>114</v>
      </c>
      <c r="B63" s="78"/>
      <c r="C63" s="78" t="s">
        <v>118</v>
      </c>
      <c r="D63" s="77"/>
      <c r="E63" s="79">
        <v>0</v>
      </c>
      <c r="F63" s="79">
        <v>527</v>
      </c>
      <c r="G63" s="79">
        <v>11482</v>
      </c>
      <c r="H63" s="79">
        <v>11060</v>
      </c>
      <c r="I63" s="79">
        <v>10638</v>
      </c>
      <c r="J63" s="79">
        <v>10216</v>
      </c>
      <c r="K63" s="79">
        <v>9794</v>
      </c>
      <c r="L63" s="79"/>
      <c r="M63" s="80">
        <f t="shared" si="1"/>
        <v>53717</v>
      </c>
      <c r="N63" s="17"/>
      <c r="O63" s="17"/>
      <c r="P63" s="17"/>
      <c r="Q63" s="17"/>
      <c r="R63" s="17"/>
      <c r="S63" s="17"/>
      <c r="T63" s="17"/>
      <c r="U63" s="17"/>
    </row>
    <row r="64" spans="1:21" s="18" customFormat="1" ht="25.5" x14ac:dyDescent="0.2">
      <c r="A64" s="77" t="s">
        <v>114</v>
      </c>
      <c r="B64" s="78"/>
      <c r="C64" s="78" t="s">
        <v>119</v>
      </c>
      <c r="D64" s="77"/>
      <c r="E64" s="79">
        <v>500</v>
      </c>
      <c r="F64" s="79">
        <v>5978</v>
      </c>
      <c r="G64" s="79">
        <v>41799</v>
      </c>
      <c r="H64" s="79">
        <v>46982</v>
      </c>
      <c r="I64" s="79">
        <v>45687</v>
      </c>
      <c r="J64" s="79">
        <v>44391</v>
      </c>
      <c r="K64" s="79">
        <v>43095</v>
      </c>
      <c r="L64" s="79">
        <v>490967</v>
      </c>
      <c r="M64" s="80">
        <f t="shared" si="1"/>
        <v>719399</v>
      </c>
      <c r="N64" s="17"/>
      <c r="O64" s="17"/>
      <c r="P64" s="17"/>
      <c r="Q64" s="17"/>
      <c r="R64" s="17"/>
      <c r="S64" s="17"/>
      <c r="T64" s="17"/>
      <c r="U64" s="17"/>
    </row>
    <row r="65" spans="1:21" s="18" customFormat="1" ht="25.5" x14ac:dyDescent="0.2">
      <c r="A65" s="77" t="s">
        <v>114</v>
      </c>
      <c r="B65" s="78"/>
      <c r="C65" s="78" t="s">
        <v>140</v>
      </c>
      <c r="D65" s="77"/>
      <c r="E65" s="79"/>
      <c r="F65" s="79">
        <v>1960</v>
      </c>
      <c r="G65" s="79">
        <v>15655</v>
      </c>
      <c r="H65" s="79">
        <v>14852</v>
      </c>
      <c r="I65" s="79">
        <v>14444</v>
      </c>
      <c r="J65" s="79">
        <v>14035</v>
      </c>
      <c r="K65" s="79">
        <v>13627</v>
      </c>
      <c r="L65" s="79">
        <v>134902</v>
      </c>
      <c r="M65" s="80">
        <f t="shared" si="1"/>
        <v>209475</v>
      </c>
      <c r="N65" s="17"/>
      <c r="O65" s="17"/>
      <c r="P65" s="17"/>
      <c r="Q65" s="17"/>
      <c r="R65" s="17"/>
      <c r="S65" s="17"/>
      <c r="T65" s="17"/>
      <c r="U65" s="17"/>
    </row>
    <row r="66" spans="1:21" s="18" customFormat="1" ht="25.5" x14ac:dyDescent="0.2">
      <c r="A66" s="77" t="s">
        <v>114</v>
      </c>
      <c r="B66" s="78"/>
      <c r="C66" s="78" t="s">
        <v>120</v>
      </c>
      <c r="D66" s="77"/>
      <c r="E66" s="79">
        <v>0</v>
      </c>
      <c r="F66" s="79">
        <v>40623</v>
      </c>
      <c r="G66" s="79">
        <v>259309</v>
      </c>
      <c r="H66" s="79">
        <v>293449</v>
      </c>
      <c r="I66" s="79">
        <v>286965</v>
      </c>
      <c r="J66" s="79">
        <v>280482</v>
      </c>
      <c r="K66" s="79">
        <v>273999</v>
      </c>
      <c r="L66" s="79">
        <v>4743007</v>
      </c>
      <c r="M66" s="80">
        <f t="shared" si="1"/>
        <v>6177834</v>
      </c>
      <c r="N66" s="17"/>
      <c r="O66" s="17"/>
      <c r="P66" s="17"/>
      <c r="Q66" s="17"/>
      <c r="R66" s="17"/>
      <c r="S66" s="17"/>
      <c r="T66" s="17"/>
      <c r="U66" s="17"/>
    </row>
    <row r="67" spans="1:21" s="18" customFormat="1" ht="38.25" x14ac:dyDescent="0.2">
      <c r="A67" s="77" t="s">
        <v>114</v>
      </c>
      <c r="B67" s="78"/>
      <c r="C67" s="78" t="s">
        <v>121</v>
      </c>
      <c r="D67" s="77"/>
      <c r="E67" s="79">
        <v>3000</v>
      </c>
      <c r="F67" s="79">
        <v>45661</v>
      </c>
      <c r="G67" s="79">
        <v>91322</v>
      </c>
      <c r="H67" s="79">
        <v>88941</v>
      </c>
      <c r="I67" s="79">
        <v>86561</v>
      </c>
      <c r="J67" s="79">
        <v>84180</v>
      </c>
      <c r="K67" s="79">
        <v>81799</v>
      </c>
      <c r="L67" s="79">
        <v>825592</v>
      </c>
      <c r="M67" s="80">
        <f t="shared" si="1"/>
        <v>1307056</v>
      </c>
      <c r="N67" s="17"/>
      <c r="O67" s="17"/>
      <c r="P67" s="17"/>
      <c r="Q67" s="17"/>
      <c r="R67" s="17"/>
      <c r="S67" s="17"/>
      <c r="T67" s="17"/>
      <c r="U67" s="17"/>
    </row>
    <row r="68" spans="1:21" s="18" customFormat="1" ht="25.5" x14ac:dyDescent="0.2">
      <c r="A68" s="77" t="s">
        <v>114</v>
      </c>
      <c r="B68" s="78"/>
      <c r="C68" s="78" t="s">
        <v>122</v>
      </c>
      <c r="D68" s="77"/>
      <c r="E68" s="79">
        <v>400</v>
      </c>
      <c r="F68" s="79">
        <v>11232</v>
      </c>
      <c r="G68" s="79">
        <v>22464</v>
      </c>
      <c r="H68" s="79">
        <v>21879</v>
      </c>
      <c r="I68" s="79">
        <v>21293</v>
      </c>
      <c r="J68" s="79">
        <v>20707</v>
      </c>
      <c r="K68" s="79">
        <v>20122</v>
      </c>
      <c r="L68" s="79">
        <v>231557</v>
      </c>
      <c r="M68" s="80">
        <f t="shared" si="1"/>
        <v>349654</v>
      </c>
      <c r="N68" s="17"/>
      <c r="O68" s="17"/>
      <c r="P68" s="17"/>
      <c r="Q68" s="17"/>
      <c r="R68" s="17"/>
      <c r="S68" s="17"/>
      <c r="T68" s="17"/>
      <c r="U68" s="17"/>
    </row>
    <row r="69" spans="1:21" s="18" customFormat="1" ht="38.25" x14ac:dyDescent="0.2">
      <c r="A69" s="77" t="s">
        <v>114</v>
      </c>
      <c r="B69" s="78"/>
      <c r="C69" s="78" t="s">
        <v>160</v>
      </c>
      <c r="D69" s="77"/>
      <c r="E69" s="79">
        <v>1661</v>
      </c>
      <c r="F69" s="79">
        <v>13335</v>
      </c>
      <c r="G69" s="79">
        <v>14554</v>
      </c>
      <c r="H69" s="79">
        <v>14110</v>
      </c>
      <c r="I69" s="79">
        <v>13667</v>
      </c>
      <c r="J69" s="79">
        <v>13225</v>
      </c>
      <c r="K69" s="79">
        <v>12782</v>
      </c>
      <c r="L69" s="79">
        <v>95104</v>
      </c>
      <c r="M69" s="80">
        <f>SUM(E69:L69)</f>
        <v>178438</v>
      </c>
      <c r="N69" s="17"/>
      <c r="O69" s="17"/>
      <c r="P69" s="17"/>
      <c r="Q69" s="17"/>
      <c r="R69" s="17"/>
      <c r="S69" s="17"/>
      <c r="T69" s="17"/>
      <c r="U69" s="17"/>
    </row>
    <row r="70" spans="1:21" s="18" customFormat="1" ht="12.75" x14ac:dyDescent="0.2">
      <c r="A70" s="22"/>
      <c r="B70" s="23"/>
      <c r="C70" s="23"/>
      <c r="D70" s="22"/>
      <c r="E70" s="24"/>
      <c r="F70" s="24"/>
      <c r="G70" s="24"/>
      <c r="H70" s="24"/>
      <c r="I70" s="24"/>
      <c r="J70" s="24"/>
      <c r="K70" s="24"/>
      <c r="L70" s="24"/>
      <c r="M70" s="25"/>
      <c r="N70" s="17"/>
      <c r="O70" s="17"/>
      <c r="P70" s="17"/>
      <c r="Q70" s="17"/>
      <c r="R70" s="17"/>
      <c r="S70" s="17"/>
      <c r="T70" s="17"/>
      <c r="U70" s="17"/>
    </row>
    <row r="71" spans="1:21" s="1" customFormat="1" x14ac:dyDescent="0.25">
      <c r="A71" s="22"/>
      <c r="B71" s="29" t="s">
        <v>123</v>
      </c>
      <c r="C71" s="22" t="s">
        <v>1</v>
      </c>
      <c r="D71" s="22" t="s">
        <v>1</v>
      </c>
      <c r="E71" s="25">
        <f t="shared" ref="E71:M71" si="2">SUM(E14:E70)</f>
        <v>2845144</v>
      </c>
      <c r="F71" s="25">
        <f t="shared" si="2"/>
        <v>3427661</v>
      </c>
      <c r="G71" s="25">
        <f t="shared" si="2"/>
        <v>3705587</v>
      </c>
      <c r="H71" s="25">
        <f t="shared" si="2"/>
        <v>3695674</v>
      </c>
      <c r="I71" s="25">
        <f t="shared" si="2"/>
        <v>3519041</v>
      </c>
      <c r="J71" s="25">
        <f t="shared" si="2"/>
        <v>3322576.82</v>
      </c>
      <c r="K71" s="25">
        <f t="shared" si="2"/>
        <v>2958365</v>
      </c>
      <c r="L71" s="25">
        <f t="shared" si="2"/>
        <v>24409806</v>
      </c>
      <c r="M71" s="25">
        <f t="shared" si="2"/>
        <v>47883854.82</v>
      </c>
      <c r="R71" s="30"/>
      <c r="U71" s="30"/>
    </row>
    <row r="72" spans="1:21" s="35" customFormat="1" x14ac:dyDescent="0.25">
      <c r="A72" s="31"/>
      <c r="B72" s="32"/>
      <c r="C72" s="32"/>
      <c r="D72" s="32"/>
      <c r="E72" s="33"/>
      <c r="F72" s="33"/>
      <c r="G72" s="33"/>
      <c r="H72" s="33"/>
      <c r="I72" s="33"/>
      <c r="J72" s="33"/>
      <c r="K72" s="33"/>
      <c r="L72" s="33"/>
      <c r="M72" s="34"/>
      <c r="R72" s="36"/>
      <c r="U72" s="36"/>
    </row>
    <row r="73" spans="1:21" s="35" customFormat="1" x14ac:dyDescent="0.2">
      <c r="A73" s="37"/>
      <c r="B73" s="37" t="s">
        <v>124</v>
      </c>
      <c r="C73" s="38"/>
      <c r="D73" s="38"/>
      <c r="E73" s="39"/>
      <c r="F73" s="39"/>
      <c r="G73" s="39"/>
      <c r="H73" s="39"/>
      <c r="I73" s="39"/>
      <c r="J73" s="39"/>
      <c r="K73" s="39"/>
      <c r="L73" s="39"/>
      <c r="M73" s="40"/>
      <c r="R73" s="36"/>
      <c r="U73" s="36"/>
    </row>
    <row r="74" spans="1:21" s="35" customFormat="1" x14ac:dyDescent="0.2">
      <c r="A74" s="22" t="s">
        <v>125</v>
      </c>
      <c r="B74" s="23" t="s">
        <v>126</v>
      </c>
      <c r="C74" s="23" t="s">
        <v>127</v>
      </c>
      <c r="D74" s="22" t="s">
        <v>128</v>
      </c>
      <c r="E74" s="24">
        <v>125</v>
      </c>
      <c r="F74" s="24">
        <v>125</v>
      </c>
      <c r="G74" s="24">
        <v>125</v>
      </c>
      <c r="H74" s="24">
        <v>125</v>
      </c>
      <c r="I74" s="24">
        <v>125</v>
      </c>
      <c r="J74" s="24">
        <v>125</v>
      </c>
      <c r="K74" s="24">
        <v>126</v>
      </c>
      <c r="L74" s="24">
        <v>0</v>
      </c>
      <c r="M74" s="25">
        <v>876</v>
      </c>
      <c r="R74" s="36"/>
      <c r="U74" s="36"/>
    </row>
    <row r="75" spans="1:21" s="35" customFormat="1" x14ac:dyDescent="0.2">
      <c r="A75" s="22" t="s">
        <v>125</v>
      </c>
      <c r="B75" s="23" t="s">
        <v>126</v>
      </c>
      <c r="C75" s="23" t="s">
        <v>129</v>
      </c>
      <c r="D75" s="22" t="s">
        <v>130</v>
      </c>
      <c r="E75" s="24">
        <v>576</v>
      </c>
      <c r="F75" s="24">
        <v>576</v>
      </c>
      <c r="G75" s="24">
        <v>576</v>
      </c>
      <c r="H75" s="24">
        <v>576</v>
      </c>
      <c r="I75" s="24">
        <v>576</v>
      </c>
      <c r="J75" s="24">
        <v>576</v>
      </c>
      <c r="K75" s="24">
        <v>576</v>
      </c>
      <c r="L75" s="24">
        <v>1728</v>
      </c>
      <c r="M75" s="25">
        <v>5760</v>
      </c>
      <c r="R75" s="36"/>
      <c r="U75" s="36"/>
    </row>
    <row r="76" spans="1:21" s="35" customFormat="1" x14ac:dyDescent="0.2">
      <c r="A76" s="22" t="s">
        <v>125</v>
      </c>
      <c r="B76" s="23" t="s">
        <v>126</v>
      </c>
      <c r="C76" s="23" t="s">
        <v>129</v>
      </c>
      <c r="D76" s="22" t="s">
        <v>131</v>
      </c>
      <c r="E76" s="24">
        <v>453</v>
      </c>
      <c r="F76" s="24">
        <v>453</v>
      </c>
      <c r="G76" s="24">
        <v>453</v>
      </c>
      <c r="H76" s="24">
        <v>453</v>
      </c>
      <c r="I76" s="24">
        <v>453</v>
      </c>
      <c r="J76" s="24">
        <v>453</v>
      </c>
      <c r="K76" s="24">
        <v>453</v>
      </c>
      <c r="L76" s="24">
        <v>4</v>
      </c>
      <c r="M76" s="25">
        <v>3175</v>
      </c>
      <c r="R76" s="36"/>
      <c r="U76" s="36"/>
    </row>
    <row r="77" spans="1:21" s="35" customFormat="1" x14ac:dyDescent="0.2">
      <c r="A77" s="22" t="s">
        <v>125</v>
      </c>
      <c r="B77" s="23" t="s">
        <v>126</v>
      </c>
      <c r="C77" s="23" t="s">
        <v>129</v>
      </c>
      <c r="D77" s="22" t="s">
        <v>132</v>
      </c>
      <c r="E77" s="24">
        <v>1310</v>
      </c>
      <c r="F77" s="24">
        <v>1465</v>
      </c>
      <c r="G77" s="24">
        <v>1465</v>
      </c>
      <c r="H77" s="24">
        <v>1465</v>
      </c>
      <c r="I77" s="24">
        <v>1465</v>
      </c>
      <c r="J77" s="24">
        <v>1345</v>
      </c>
      <c r="K77" s="24">
        <v>0</v>
      </c>
      <c r="L77" s="24">
        <v>0</v>
      </c>
      <c r="M77" s="25">
        <v>8515</v>
      </c>
      <c r="R77" s="36"/>
      <c r="U77" s="36"/>
    </row>
    <row r="78" spans="1:21" s="35" customFormat="1" ht="25.5" x14ac:dyDescent="0.2">
      <c r="A78" s="22" t="s">
        <v>125</v>
      </c>
      <c r="B78" s="23" t="s">
        <v>126</v>
      </c>
      <c r="C78" s="23" t="s">
        <v>133</v>
      </c>
      <c r="D78" s="22" t="s">
        <v>134</v>
      </c>
      <c r="E78" s="24">
        <v>17470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5">
        <v>17470</v>
      </c>
      <c r="R78" s="36"/>
      <c r="U78" s="36"/>
    </row>
    <row r="79" spans="1:21" s="35" customFormat="1" ht="25.5" x14ac:dyDescent="0.2">
      <c r="A79" s="22" t="s">
        <v>125</v>
      </c>
      <c r="B79" s="23" t="s">
        <v>17</v>
      </c>
      <c r="C79" s="90" t="s">
        <v>178</v>
      </c>
      <c r="D79" s="22" t="s">
        <v>135</v>
      </c>
      <c r="E79" s="24">
        <v>16100</v>
      </c>
      <c r="F79" s="24">
        <v>16100</v>
      </c>
      <c r="G79" s="24">
        <v>16086</v>
      </c>
      <c r="H79" s="24">
        <v>16024</v>
      </c>
      <c r="I79" s="24">
        <v>16024</v>
      </c>
      <c r="J79" s="24">
        <v>16024</v>
      </c>
      <c r="K79" s="24">
        <v>16024</v>
      </c>
      <c r="L79" s="24">
        <v>28004</v>
      </c>
      <c r="M79" s="25">
        <v>140386</v>
      </c>
      <c r="R79" s="36"/>
      <c r="U79" s="36"/>
    </row>
    <row r="80" spans="1:21" s="35" customFormat="1" ht="38.25" x14ac:dyDescent="0.2">
      <c r="A80" s="22"/>
      <c r="B80" s="78" t="s">
        <v>17</v>
      </c>
      <c r="C80" s="78" t="s">
        <v>142</v>
      </c>
      <c r="D80" s="77" t="s">
        <v>143</v>
      </c>
      <c r="E80" s="79">
        <v>4760</v>
      </c>
      <c r="F80" s="79">
        <v>14279</v>
      </c>
      <c r="G80" s="81">
        <v>92409</v>
      </c>
      <c r="H80" s="81">
        <v>91140</v>
      </c>
      <c r="I80" s="81">
        <v>89870</v>
      </c>
      <c r="J80" s="81">
        <v>88601</v>
      </c>
      <c r="K80" s="81">
        <v>87332</v>
      </c>
      <c r="L80" s="79">
        <v>803506</v>
      </c>
      <c r="M80" s="80">
        <f>SUM(E80:L80)</f>
        <v>1271897</v>
      </c>
      <c r="R80" s="36"/>
      <c r="U80" s="36"/>
    </row>
    <row r="81" spans="1:247" s="35" customFormat="1" x14ac:dyDescent="0.2">
      <c r="A81" s="22"/>
      <c r="B81" s="82"/>
      <c r="C81" s="78"/>
      <c r="D81" s="77"/>
      <c r="E81" s="79"/>
      <c r="F81" s="79"/>
      <c r="G81" s="81"/>
      <c r="H81" s="81"/>
      <c r="I81" s="81"/>
      <c r="J81" s="81"/>
      <c r="K81" s="81"/>
      <c r="L81" s="79"/>
      <c r="M81" s="80"/>
      <c r="R81" s="36"/>
      <c r="U81" s="36"/>
    </row>
    <row r="82" spans="1:247" s="35" customFormat="1" ht="25.5" x14ac:dyDescent="0.2">
      <c r="A82" s="22"/>
      <c r="B82" s="82" t="s">
        <v>17</v>
      </c>
      <c r="C82" s="78" t="s">
        <v>161</v>
      </c>
      <c r="D82" s="77" t="s">
        <v>143</v>
      </c>
      <c r="E82" s="79">
        <v>1600</v>
      </c>
      <c r="F82" s="79">
        <v>10122</v>
      </c>
      <c r="G82" s="81">
        <v>562122</v>
      </c>
      <c r="H82" s="81">
        <v>556061</v>
      </c>
      <c r="I82" s="81"/>
      <c r="J82" s="81"/>
      <c r="K82" s="81"/>
      <c r="L82" s="79"/>
      <c r="M82" s="80">
        <f>SUM(E82:L82)</f>
        <v>1129905</v>
      </c>
      <c r="R82" s="36"/>
      <c r="U82" s="36"/>
    </row>
    <row r="83" spans="1:247" s="1" customFormat="1" x14ac:dyDescent="0.25">
      <c r="A83" s="22"/>
      <c r="B83" s="41" t="s">
        <v>123</v>
      </c>
      <c r="C83" s="22" t="s">
        <v>1</v>
      </c>
      <c r="D83" s="22" t="s">
        <v>1</v>
      </c>
      <c r="E83" s="25">
        <f>SUM(E74:E82)</f>
        <v>42394</v>
      </c>
      <c r="F83" s="25">
        <f>SUM(F74:F82)</f>
        <v>43120</v>
      </c>
      <c r="G83" s="25">
        <f>SUM(G74:G82)</f>
        <v>673236</v>
      </c>
      <c r="H83" s="25">
        <f>SUM(H74:H82)</f>
        <v>665844</v>
      </c>
      <c r="I83" s="25">
        <f>SUM(I74:I81)</f>
        <v>108513</v>
      </c>
      <c r="J83" s="25">
        <f>SUM(J74:J81)</f>
        <v>107124</v>
      </c>
      <c r="K83" s="25">
        <f>SUM(K74:K81)</f>
        <v>104511</v>
      </c>
      <c r="L83" s="25">
        <f>SUM(L74:L81)</f>
        <v>833242</v>
      </c>
      <c r="M83" s="25">
        <f>SUM(E83:L83)</f>
        <v>2577984</v>
      </c>
      <c r="R83" s="2"/>
      <c r="U83" s="2"/>
      <c r="AI83" s="83"/>
    </row>
    <row r="84" spans="1:247" s="1" customFormat="1" x14ac:dyDescent="0.25">
      <c r="A84" s="42"/>
      <c r="B84" s="43"/>
      <c r="C84" s="43"/>
      <c r="D84" s="43"/>
      <c r="E84" s="39"/>
      <c r="F84" s="39"/>
      <c r="G84" s="39"/>
      <c r="H84" s="39"/>
      <c r="I84" s="39"/>
      <c r="J84" s="39"/>
      <c r="K84" s="39"/>
      <c r="L84" s="39"/>
      <c r="M84" s="44"/>
      <c r="R84" s="2"/>
      <c r="U84" s="2"/>
    </row>
    <row r="85" spans="1:247" s="1" customFormat="1" ht="38.25" x14ac:dyDescent="0.25">
      <c r="A85" s="42"/>
      <c r="B85" s="41" t="s">
        <v>136</v>
      </c>
      <c r="C85" s="22" t="s">
        <v>1</v>
      </c>
      <c r="D85" s="22" t="s">
        <v>1</v>
      </c>
      <c r="E85" s="45">
        <v>325765</v>
      </c>
      <c r="F85" s="45">
        <v>327810</v>
      </c>
      <c r="G85" s="45">
        <v>330139</v>
      </c>
      <c r="H85" s="45">
        <v>332505</v>
      </c>
      <c r="I85" s="45">
        <v>334999</v>
      </c>
      <c r="J85" s="45">
        <v>337628</v>
      </c>
      <c r="K85" s="45">
        <v>340399</v>
      </c>
      <c r="L85" s="45">
        <v>516125</v>
      </c>
      <c r="M85" s="25">
        <v>2845370</v>
      </c>
      <c r="R85" s="2"/>
      <c r="U85" s="2"/>
    </row>
    <row r="86" spans="1:247" s="1" customFormat="1" x14ac:dyDescent="0.25">
      <c r="A86" s="42"/>
      <c r="B86" s="46"/>
      <c r="C86" s="46"/>
      <c r="D86" s="46"/>
      <c r="E86" s="39"/>
      <c r="F86" s="39"/>
      <c r="G86" s="39"/>
      <c r="H86" s="39"/>
      <c r="I86" s="39"/>
      <c r="J86" s="39"/>
      <c r="K86" s="39"/>
      <c r="L86" s="39"/>
      <c r="M86" s="47"/>
      <c r="R86" s="2"/>
      <c r="U86" s="2"/>
    </row>
    <row r="87" spans="1:247" s="1" customFormat="1" ht="25.5" x14ac:dyDescent="0.25">
      <c r="A87" s="42"/>
      <c r="B87" s="41" t="s">
        <v>137</v>
      </c>
      <c r="C87" s="48"/>
      <c r="D87" s="49"/>
      <c r="E87" s="25">
        <f>SUM(E71+E83+E85)</f>
        <v>3213303</v>
      </c>
      <c r="F87" s="25">
        <f>SUM(F71+F83+F85)</f>
        <v>3798591</v>
      </c>
      <c r="G87" s="25">
        <f>SUM(G71+G83+G85)</f>
        <v>4708962</v>
      </c>
      <c r="H87" s="25">
        <f>SUM(H71+H83+H85)</f>
        <v>4694023</v>
      </c>
      <c r="I87" s="25">
        <f>SUM(I83+I85+I71)</f>
        <v>3962553</v>
      </c>
      <c r="J87" s="25">
        <f>SUM(J71+J83+J85)</f>
        <v>3767328.82</v>
      </c>
      <c r="K87" s="25">
        <f>SUM(K71+K83+K85)</f>
        <v>3403275</v>
      </c>
      <c r="L87" s="25">
        <f>SUM(L71+L83+L85)</f>
        <v>25759173</v>
      </c>
      <c r="M87" s="50">
        <f>SUM(M71+M83+M85)</f>
        <v>53307208.82</v>
      </c>
      <c r="R87" s="2"/>
      <c r="U87" s="2"/>
    </row>
    <row r="88" spans="1:247" s="1" customFormat="1" x14ac:dyDescent="0.25">
      <c r="A88" s="42"/>
      <c r="B88" s="46"/>
      <c r="C88" s="46"/>
      <c r="D88" s="46"/>
      <c r="E88" s="39"/>
      <c r="F88" s="39"/>
      <c r="G88" s="39"/>
      <c r="H88" s="39"/>
      <c r="I88" s="39"/>
      <c r="J88" s="39"/>
      <c r="K88" s="39"/>
      <c r="L88" s="39"/>
      <c r="M88" s="51"/>
      <c r="R88" s="2"/>
      <c r="U88" s="2"/>
    </row>
    <row r="89" spans="1:247" s="1" customFormat="1" ht="18.75" customHeight="1" x14ac:dyDescent="0.25">
      <c r="A89" s="42"/>
      <c r="B89" s="94" t="s">
        <v>138</v>
      </c>
      <c r="C89" s="94"/>
      <c r="D89" s="94"/>
      <c r="E89" s="52">
        <f>SUM(E87/M91*100)</f>
        <v>9.3894271578166535</v>
      </c>
      <c r="F89" s="52">
        <f>SUM(F87/M91*100)</f>
        <v>11.099667070561949</v>
      </c>
      <c r="G89" s="52">
        <f>SUM(G87/M91*100)</f>
        <v>13.759815270432519</v>
      </c>
      <c r="H89" s="52">
        <f>SUM(H87/M91*100)</f>
        <v>13.716162788139183</v>
      </c>
      <c r="I89" s="52">
        <f>SUM(I87/M91*100)</f>
        <v>11.578771983995239</v>
      </c>
      <c r="J89" s="52">
        <f>SUM(J87/M91*100)</f>
        <v>11.00831746490554</v>
      </c>
      <c r="K89" s="52">
        <f>SUM(K87/M91*100)</f>
        <v>9.944534552302871</v>
      </c>
      <c r="L89" s="53" t="s">
        <v>1</v>
      </c>
      <c r="M89" s="53" t="s">
        <v>1</v>
      </c>
      <c r="R89" s="2"/>
      <c r="U89" s="2"/>
    </row>
    <row r="90" spans="1:247" s="1" customFormat="1" x14ac:dyDescent="0.25">
      <c r="A90" s="43"/>
      <c r="B90" s="54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7"/>
      <c r="R90" s="2"/>
      <c r="U90" s="2"/>
    </row>
    <row r="91" spans="1:247" s="1" customFormat="1" ht="48" customHeight="1" x14ac:dyDescent="0.25">
      <c r="A91" s="43"/>
      <c r="B91" s="95" t="s">
        <v>139</v>
      </c>
      <c r="C91" s="95"/>
      <c r="D91" s="95"/>
      <c r="E91" s="58"/>
      <c r="F91" s="59"/>
      <c r="G91" s="59"/>
      <c r="H91" s="59"/>
      <c r="I91" s="59"/>
      <c r="J91" s="59"/>
      <c r="K91" s="59"/>
      <c r="L91" s="60"/>
      <c r="M91" s="61">
        <v>34222567</v>
      </c>
      <c r="R91" s="2"/>
      <c r="U91" s="2"/>
    </row>
    <row r="92" spans="1:247" s="1" customFormat="1" x14ac:dyDescent="0.25">
      <c r="A92" s="62"/>
      <c r="B92" s="62"/>
      <c r="C92" s="63"/>
      <c r="D92" s="63"/>
      <c r="E92" s="64"/>
      <c r="F92" s="64"/>
      <c r="G92" s="64"/>
      <c r="H92" s="64"/>
      <c r="I92" s="64"/>
      <c r="J92" s="64"/>
      <c r="K92" s="64"/>
      <c r="L92" s="64"/>
    </row>
    <row r="93" spans="1:247" s="1" customFormat="1" x14ac:dyDescent="0.25">
      <c r="A93" s="62"/>
      <c r="B93" s="65"/>
      <c r="C93" s="66"/>
      <c r="D93" s="66"/>
      <c r="R93" s="2"/>
      <c r="U93" s="2"/>
    </row>
    <row r="94" spans="1:247" x14ac:dyDescent="0.25">
      <c r="A94" s="67"/>
      <c r="B94" s="68"/>
      <c r="C94" s="93" t="s">
        <v>182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R94" s="1"/>
      <c r="T94" s="2"/>
      <c r="U94" s="1"/>
      <c r="W94" s="2"/>
      <c r="IL94" s="1"/>
      <c r="IM94" s="1"/>
    </row>
    <row r="95" spans="1:247" s="1" customFormat="1" ht="73.349999999999994" customHeight="1" x14ac:dyDescent="0.25">
      <c r="B95" s="96"/>
      <c r="C95" s="96"/>
      <c r="D95" s="2"/>
      <c r="R95" s="2"/>
      <c r="U95" s="2"/>
    </row>
  </sheetData>
  <sheetProtection selectLockedCells="1" selectUnlockedCells="1"/>
  <mergeCells count="13">
    <mergeCell ref="L3:M3"/>
    <mergeCell ref="C94:M94"/>
    <mergeCell ref="B89:D89"/>
    <mergeCell ref="B91:D91"/>
    <mergeCell ref="B95:C95"/>
    <mergeCell ref="A5:K5"/>
    <mergeCell ref="A6:K6"/>
    <mergeCell ref="A7:K7"/>
    <mergeCell ref="A9:A10"/>
    <mergeCell ref="B9:B10"/>
    <mergeCell ref="C9:C10"/>
    <mergeCell ref="D9:D10"/>
    <mergeCell ref="E9:M9"/>
  </mergeCells>
  <pageMargins left="0.78749999999999998" right="0.78749999999999998" top="1.1812499999999999" bottom="0.78749999999999998" header="0.51180555555555551" footer="0.31527777777777777"/>
  <pageSetup paperSize="9" scale="67" orientation="landscape" useFirstPageNumber="1" horizontalDpi="300" verticalDpi="300" r:id="rId1"/>
  <headerFooter alignWithMargins="0">
    <oddFooter>&amp;L&amp;"Times New Roman,Regular"Ķekavas novads&amp;R&amp;"Times New Roman,Regular"2022, Jūlijs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Uģis Kesners</cp:lastModifiedBy>
  <dcterms:created xsi:type="dcterms:W3CDTF">2022-09-27T14:34:57Z</dcterms:created>
  <dcterms:modified xsi:type="dcterms:W3CDTF">2022-10-19T14:20:33Z</dcterms:modified>
</cp:coreProperties>
</file>